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heckCompatibility="1" defaultThemeVersion="124226"/>
  <mc:AlternateContent xmlns:mc="http://schemas.openxmlformats.org/markup-compatibility/2006">
    <mc:Choice Requires="x15">
      <x15ac:absPath xmlns:x15ac="http://schemas.microsoft.com/office/spreadsheetml/2010/11/ac" url="C:\Users\samoylova\Desktop\Desktop\диагностика учителей\география\"/>
    </mc:Choice>
  </mc:AlternateContent>
  <bookViews>
    <workbookView xWindow="0" yWindow="0" windowWidth="21600" windowHeight="9135"/>
  </bookViews>
  <sheets>
    <sheet name="Статистика по баллам" sheetId="1" r:id="rId1"/>
    <sheet name="Статистика по шкалам" sheetId="2" r:id="rId2"/>
    <sheet name="Статистика по делениям" sheetId="3" r:id="rId3"/>
    <sheet name="Таблица ответов" sheetId="5" r:id="rId4"/>
  </sheets>
  <definedNames>
    <definedName name="_xlnm._FilterDatabase" localSheetId="0" hidden="1">'Статистика по баллам'!$A$13:$IN$13</definedName>
    <definedName name="_xlnm._FilterDatabase" localSheetId="1" hidden="1">'Статистика по шкалам'!$A$5:$Y$23</definedName>
    <definedName name="_xlnm._FilterDatabase" localSheetId="3" hidden="1">'Таблица ответов'!$A$6:$FB$6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L12" i="1" l="1"/>
  <c r="IL10" i="1"/>
  <c r="IL7" i="1"/>
  <c r="IL8" i="1"/>
  <c r="IL9" i="1"/>
  <c r="IL6" i="1"/>
  <c r="II12" i="1"/>
  <c r="II10" i="1"/>
  <c r="II7" i="1"/>
  <c r="II8" i="1"/>
  <c r="II9" i="1"/>
  <c r="II11" i="1"/>
  <c r="II6" i="1"/>
  <c r="IF12" i="1"/>
  <c r="IF10" i="1"/>
  <c r="IF9" i="1"/>
  <c r="IF8" i="1"/>
  <c r="IF7" i="1"/>
  <c r="IF6" i="1"/>
  <c r="HW6" i="1"/>
  <c r="HX6" i="1"/>
  <c r="HY6" i="1"/>
  <c r="HZ6" i="1"/>
  <c r="HZ8" i="1" s="1"/>
  <c r="IA6" i="1"/>
  <c r="IB6" i="1"/>
  <c r="IC6" i="1"/>
  <c r="ID6" i="1"/>
  <c r="ID8" i="1" s="1"/>
  <c r="IE6" i="1"/>
  <c r="HW7" i="1"/>
  <c r="HX7" i="1"/>
  <c r="HY7" i="1"/>
  <c r="HY8" i="1" s="1"/>
  <c r="HZ7" i="1"/>
  <c r="IA7" i="1"/>
  <c r="IB7" i="1"/>
  <c r="IC7" i="1"/>
  <c r="IC8" i="1" s="1"/>
  <c r="ID7" i="1"/>
  <c r="IE7" i="1"/>
  <c r="HX8" i="1"/>
  <c r="IB8" i="1"/>
  <c r="HW9" i="1"/>
  <c r="HW8" i="1" s="1"/>
  <c r="HX9" i="1"/>
  <c r="HY9" i="1"/>
  <c r="HZ9" i="1"/>
  <c r="IA9" i="1"/>
  <c r="IA8" i="1" s="1"/>
  <c r="IB9" i="1"/>
  <c r="IC9" i="1"/>
  <c r="ID9" i="1"/>
  <c r="IE9" i="1"/>
  <c r="IE8" i="1" s="1"/>
  <c r="HW10" i="1"/>
  <c r="HX10" i="1"/>
  <c r="HY10" i="1"/>
  <c r="HZ10" i="1"/>
  <c r="HZ12" i="1" s="1"/>
  <c r="IA10" i="1"/>
  <c r="IC10" i="1"/>
  <c r="IE10" i="1"/>
  <c r="HW12" i="1"/>
  <c r="HX12" i="1"/>
  <c r="HY12" i="1"/>
  <c r="IA12" i="1"/>
  <c r="IC12" i="1"/>
  <c r="IE12" i="1"/>
  <c r="HV10" i="1"/>
  <c r="HV12" i="1" s="1"/>
  <c r="HV9" i="1"/>
  <c r="HV7" i="1"/>
  <c r="HV6" i="1"/>
  <c r="HS12" i="1"/>
  <c r="HS10" i="1"/>
  <c r="HS9" i="1"/>
  <c r="HS6" i="1"/>
  <c r="HJ6" i="1"/>
  <c r="HK6" i="1"/>
  <c r="HL6" i="1"/>
  <c r="HM6" i="1"/>
  <c r="HM8" i="1" s="1"/>
  <c r="HN6" i="1"/>
  <c r="HO6" i="1"/>
  <c r="HP6" i="1"/>
  <c r="HQ6" i="1"/>
  <c r="HQ8" i="1" s="1"/>
  <c r="HR6" i="1"/>
  <c r="HJ7" i="1"/>
  <c r="HK7" i="1"/>
  <c r="HL7" i="1"/>
  <c r="HL8" i="1" s="1"/>
  <c r="HM7" i="1"/>
  <c r="HN7" i="1"/>
  <c r="HO7" i="1"/>
  <c r="HP7" i="1"/>
  <c r="HP8" i="1" s="1"/>
  <c r="HQ7" i="1"/>
  <c r="HR7" i="1"/>
  <c r="HK8" i="1"/>
  <c r="HO8" i="1"/>
  <c r="HJ9" i="1"/>
  <c r="HK9" i="1"/>
  <c r="HL9" i="1"/>
  <c r="HM9" i="1"/>
  <c r="HN9" i="1"/>
  <c r="HO9" i="1"/>
  <c r="HP9" i="1"/>
  <c r="HQ9" i="1"/>
  <c r="HR9" i="1"/>
  <c r="HJ10" i="1"/>
  <c r="HJ12" i="1" s="1"/>
  <c r="HK10" i="1"/>
  <c r="HL10" i="1"/>
  <c r="HM10" i="1"/>
  <c r="HM12" i="1" s="1"/>
  <c r="HN10" i="1"/>
  <c r="HN12" i="1" s="1"/>
  <c r="HO10" i="1"/>
  <c r="HP10" i="1"/>
  <c r="HQ10" i="1"/>
  <c r="HQ12" i="1" s="1"/>
  <c r="HR10" i="1"/>
  <c r="HR12" i="1" s="1"/>
  <c r="HK12" i="1"/>
  <c r="HL12" i="1"/>
  <c r="HO12" i="1"/>
  <c r="HP12" i="1"/>
  <c r="HI10" i="1"/>
  <c r="HI12" i="1" s="1"/>
  <c r="HI9" i="1"/>
  <c r="HI7" i="1"/>
  <c r="HI6" i="1"/>
  <c r="HF12" i="1"/>
  <c r="HF10" i="1"/>
  <c r="HF9" i="1"/>
  <c r="HF6" i="1"/>
  <c r="GW6" i="1"/>
  <c r="GX6" i="1"/>
  <c r="GY6" i="1"/>
  <c r="GZ6" i="1"/>
  <c r="HA6" i="1"/>
  <c r="HB6" i="1"/>
  <c r="HC6" i="1"/>
  <c r="HD6" i="1"/>
  <c r="HE6" i="1"/>
  <c r="GW7" i="1"/>
  <c r="GX7" i="1"/>
  <c r="GY7" i="1"/>
  <c r="GZ7" i="1"/>
  <c r="HA7" i="1"/>
  <c r="HB7" i="1"/>
  <c r="HC7" i="1"/>
  <c r="HD7" i="1"/>
  <c r="HE7" i="1"/>
  <c r="GX8" i="1"/>
  <c r="HB8" i="1"/>
  <c r="GW9" i="1"/>
  <c r="GX9" i="1"/>
  <c r="GY9" i="1"/>
  <c r="GZ9" i="1"/>
  <c r="HA9" i="1"/>
  <c r="HB9" i="1"/>
  <c r="HC9" i="1"/>
  <c r="HD9" i="1"/>
  <c r="HE9" i="1"/>
  <c r="GW10" i="1"/>
  <c r="GY10" i="1"/>
  <c r="GZ10" i="1"/>
  <c r="GZ12" i="1" s="1"/>
  <c r="HA10" i="1"/>
  <c r="HB10" i="1"/>
  <c r="HC10" i="1"/>
  <c r="HD10" i="1"/>
  <c r="HD12" i="1" s="1"/>
  <c r="HE10" i="1"/>
  <c r="GW12" i="1"/>
  <c r="GY12" i="1"/>
  <c r="HA12" i="1"/>
  <c r="HB12" i="1"/>
  <c r="HC12" i="1"/>
  <c r="HE12" i="1"/>
  <c r="GV10" i="1"/>
  <c r="GV12" i="1" s="1"/>
  <c r="GV9" i="1"/>
  <c r="GV7" i="1"/>
  <c r="GV6" i="1"/>
  <c r="GS12" i="1"/>
  <c r="GS10" i="1"/>
  <c r="GS7" i="1"/>
  <c r="GS8" i="1"/>
  <c r="GS9" i="1"/>
  <c r="GS6" i="1"/>
  <c r="GP12" i="1"/>
  <c r="GP10" i="1"/>
  <c r="GP9" i="1"/>
  <c r="GP8" i="1"/>
  <c r="GP7" i="1"/>
  <c r="GP6" i="1"/>
  <c r="GG6" i="1"/>
  <c r="GH6" i="1"/>
  <c r="GI6" i="1"/>
  <c r="GJ6" i="1"/>
  <c r="GJ8" i="1" s="1"/>
  <c r="GK6" i="1"/>
  <c r="GL6" i="1"/>
  <c r="GM6" i="1"/>
  <c r="GN6" i="1"/>
  <c r="GN8" i="1" s="1"/>
  <c r="GO6" i="1"/>
  <c r="GG7" i="1"/>
  <c r="GH7" i="1"/>
  <c r="GI7" i="1"/>
  <c r="GI8" i="1" s="1"/>
  <c r="GJ7" i="1"/>
  <c r="GK7" i="1"/>
  <c r="GL7" i="1"/>
  <c r="GM7" i="1"/>
  <c r="GM8" i="1" s="1"/>
  <c r="GN7" i="1"/>
  <c r="GO7" i="1"/>
  <c r="GH8" i="1"/>
  <c r="GL8" i="1"/>
  <c r="GG9" i="1"/>
  <c r="GG8" i="1" s="1"/>
  <c r="GH9" i="1"/>
  <c r="GI9" i="1"/>
  <c r="GJ9" i="1"/>
  <c r="GK9" i="1"/>
  <c r="GK8" i="1" s="1"/>
  <c r="GL9" i="1"/>
  <c r="GM9" i="1"/>
  <c r="GN9" i="1"/>
  <c r="GO9" i="1"/>
  <c r="GG10" i="1"/>
  <c r="GI10" i="1"/>
  <c r="GK10" i="1"/>
  <c r="GL10" i="1"/>
  <c r="GM10" i="1"/>
  <c r="GN10" i="1"/>
  <c r="GN12" i="1" s="1"/>
  <c r="GG12" i="1"/>
  <c r="GI12" i="1"/>
  <c r="GK12" i="1"/>
  <c r="GL12" i="1"/>
  <c r="GM12" i="1"/>
  <c r="GF10" i="1"/>
  <c r="GF12" i="1" s="1"/>
  <c r="GF9" i="1"/>
  <c r="GF7" i="1"/>
  <c r="GF8" i="1" s="1"/>
  <c r="GF6" i="1"/>
  <c r="GC12" i="1"/>
  <c r="GC10" i="1"/>
  <c r="GC9" i="1"/>
  <c r="GC6" i="1"/>
  <c r="FT6" i="1"/>
  <c r="FU6" i="1"/>
  <c r="FV6" i="1"/>
  <c r="FW6" i="1"/>
  <c r="FW8" i="1" s="1"/>
  <c r="FX6" i="1"/>
  <c r="FY6" i="1"/>
  <c r="FZ6" i="1"/>
  <c r="GA6" i="1"/>
  <c r="GA8" i="1" s="1"/>
  <c r="GB6" i="1"/>
  <c r="FT7" i="1"/>
  <c r="GC7" i="1" s="1"/>
  <c r="FU7" i="1"/>
  <c r="FV7" i="1"/>
  <c r="FW7" i="1"/>
  <c r="FX7" i="1"/>
  <c r="FY7" i="1"/>
  <c r="FZ7" i="1"/>
  <c r="GA7" i="1"/>
  <c r="GB7" i="1"/>
  <c r="FU8" i="1"/>
  <c r="FY8" i="1"/>
  <c r="FT9" i="1"/>
  <c r="FU9" i="1"/>
  <c r="FV9" i="1"/>
  <c r="FW9" i="1"/>
  <c r="FX9" i="1"/>
  <c r="FY9" i="1"/>
  <c r="FZ9" i="1"/>
  <c r="GA9" i="1"/>
  <c r="GB9" i="1"/>
  <c r="FT10" i="1"/>
  <c r="FU10" i="1"/>
  <c r="FV10" i="1"/>
  <c r="FW10" i="1"/>
  <c r="FW12" i="1" s="1"/>
  <c r="FY10" i="1"/>
  <c r="FZ10" i="1"/>
  <c r="GA10" i="1"/>
  <c r="GA12" i="1" s="1"/>
  <c r="GB10" i="1"/>
  <c r="FT12" i="1"/>
  <c r="FU12" i="1"/>
  <c r="FV12" i="1"/>
  <c r="FY12" i="1"/>
  <c r="FZ12" i="1"/>
  <c r="GB12" i="1"/>
  <c r="FS10" i="1"/>
  <c r="FS12" i="1" s="1"/>
  <c r="FS9" i="1"/>
  <c r="FS8" i="1"/>
  <c r="FS7" i="1"/>
  <c r="FS6" i="1"/>
  <c r="FP12" i="1"/>
  <c r="FP10" i="1"/>
  <c r="FP9" i="1"/>
  <c r="FP6" i="1"/>
  <c r="FG6" i="1"/>
  <c r="FH6" i="1"/>
  <c r="FI6" i="1"/>
  <c r="FI8" i="1" s="1"/>
  <c r="FJ6" i="1"/>
  <c r="FK6" i="1"/>
  <c r="FL6" i="1"/>
  <c r="FM6" i="1"/>
  <c r="FM8" i="1" s="1"/>
  <c r="FN6" i="1"/>
  <c r="FO6" i="1"/>
  <c r="FG7" i="1"/>
  <c r="FP7" i="1" s="1"/>
  <c r="FH7" i="1"/>
  <c r="FI7" i="1"/>
  <c r="FJ7" i="1"/>
  <c r="FK7" i="1"/>
  <c r="FL7" i="1"/>
  <c r="FL8" i="1" s="1"/>
  <c r="FM7" i="1"/>
  <c r="FN7" i="1"/>
  <c r="FO7" i="1"/>
  <c r="FH8" i="1"/>
  <c r="FG9" i="1"/>
  <c r="FH9" i="1"/>
  <c r="FI9" i="1"/>
  <c r="FJ9" i="1"/>
  <c r="FK9" i="1"/>
  <c r="FL9" i="1"/>
  <c r="FM9" i="1"/>
  <c r="FN9" i="1"/>
  <c r="FO9" i="1"/>
  <c r="FG10" i="1"/>
  <c r="FH10" i="1"/>
  <c r="FI10" i="1"/>
  <c r="FJ10" i="1"/>
  <c r="FJ12" i="1" s="1"/>
  <c r="FK10" i="1"/>
  <c r="FL10" i="1"/>
  <c r="FM10" i="1"/>
  <c r="FN10" i="1"/>
  <c r="FN12" i="1" s="1"/>
  <c r="FO10" i="1"/>
  <c r="FG12" i="1"/>
  <c r="FH12" i="1"/>
  <c r="FI12" i="1"/>
  <c r="FK12" i="1"/>
  <c r="FL12" i="1"/>
  <c r="FM12" i="1"/>
  <c r="FO12" i="1"/>
  <c r="FF12" i="1"/>
  <c r="FF10" i="1"/>
  <c r="FF9" i="1"/>
  <c r="FF7" i="1"/>
  <c r="FF8" i="1" s="1"/>
  <c r="FF6" i="1"/>
  <c r="FC12" i="1"/>
  <c r="FC10" i="1"/>
  <c r="FC9" i="1"/>
  <c r="FC6" i="1"/>
  <c r="ET6" i="1"/>
  <c r="EU6" i="1"/>
  <c r="EV6" i="1"/>
  <c r="EW6" i="1"/>
  <c r="EX6" i="1"/>
  <c r="EY6" i="1"/>
  <c r="EZ6" i="1"/>
  <c r="FA6" i="1"/>
  <c r="FB6" i="1"/>
  <c r="ET7" i="1"/>
  <c r="FC7" i="1" s="1"/>
  <c r="EU7" i="1"/>
  <c r="EV7" i="1"/>
  <c r="EW7" i="1"/>
  <c r="EX7" i="1"/>
  <c r="EY7" i="1"/>
  <c r="EZ7" i="1"/>
  <c r="FA7" i="1"/>
  <c r="FB7" i="1"/>
  <c r="EU8" i="1"/>
  <c r="EY8" i="1"/>
  <c r="ET9" i="1"/>
  <c r="EU9" i="1"/>
  <c r="EV9" i="1"/>
  <c r="EW9" i="1"/>
  <c r="EX9" i="1"/>
  <c r="EY9" i="1"/>
  <c r="EZ9" i="1"/>
  <c r="FA9" i="1"/>
  <c r="FB9" i="1"/>
  <c r="ET10" i="1"/>
  <c r="EU10" i="1"/>
  <c r="EV10" i="1"/>
  <c r="EX10" i="1"/>
  <c r="EY10" i="1"/>
  <c r="EZ10" i="1"/>
  <c r="FA10" i="1"/>
  <c r="FA12" i="1" s="1"/>
  <c r="FB10" i="1"/>
  <c r="ET12" i="1"/>
  <c r="EU12" i="1"/>
  <c r="EV12" i="1"/>
  <c r="EX12" i="1"/>
  <c r="EY12" i="1"/>
  <c r="EZ12" i="1"/>
  <c r="FB12" i="1"/>
  <c r="ES12" i="1"/>
  <c r="ES10" i="1"/>
  <c r="ES9" i="1"/>
  <c r="ES7" i="1"/>
  <c r="ES8" i="1" s="1"/>
  <c r="ES6" i="1"/>
  <c r="EP12" i="1"/>
  <c r="EP10" i="1"/>
  <c r="EP7" i="1"/>
  <c r="EP8" i="1"/>
  <c r="EP9" i="1"/>
  <c r="EP6" i="1"/>
  <c r="EH6" i="1"/>
  <c r="EI6" i="1"/>
  <c r="EJ6" i="1"/>
  <c r="EK6" i="1"/>
  <c r="EL6" i="1"/>
  <c r="EM6" i="1"/>
  <c r="EN6" i="1"/>
  <c r="EO6" i="1"/>
  <c r="EH7" i="1"/>
  <c r="EI7" i="1"/>
  <c r="EI8" i="1" s="1"/>
  <c r="EJ7" i="1"/>
  <c r="EK7" i="1"/>
  <c r="EL7" i="1"/>
  <c r="EM7" i="1"/>
  <c r="EN7" i="1"/>
  <c r="EO7" i="1"/>
  <c r="EH9" i="1"/>
  <c r="EH8" i="1" s="1"/>
  <c r="EI9" i="1"/>
  <c r="EJ9" i="1"/>
  <c r="EJ8" i="1" s="1"/>
  <c r="EK9" i="1"/>
  <c r="EK8" i="1" s="1"/>
  <c r="EL9" i="1"/>
  <c r="EL8" i="1" s="1"/>
  <c r="EM9" i="1"/>
  <c r="EM8" i="1" s="1"/>
  <c r="EN9" i="1"/>
  <c r="EN8" i="1" s="1"/>
  <c r="EO9" i="1"/>
  <c r="EH10" i="1"/>
  <c r="EI10" i="1"/>
  <c r="EJ10" i="1"/>
  <c r="EK10" i="1"/>
  <c r="EL10" i="1"/>
  <c r="EM10" i="1"/>
  <c r="EO10" i="1"/>
  <c r="EH12" i="1"/>
  <c r="EI12" i="1"/>
  <c r="EJ12" i="1"/>
  <c r="EK12" i="1"/>
  <c r="EL12" i="1"/>
  <c r="EM12" i="1"/>
  <c r="EO12" i="1"/>
  <c r="EG10" i="1"/>
  <c r="EG12" i="1" s="1"/>
  <c r="EG9" i="1"/>
  <c r="EG7" i="1"/>
  <c r="EG6" i="1"/>
  <c r="EG8" i="1" s="1"/>
  <c r="EF9" i="1"/>
  <c r="EF7" i="1"/>
  <c r="EF6" i="1"/>
  <c r="EC12" i="1"/>
  <c r="EC10" i="1"/>
  <c r="EC7" i="1"/>
  <c r="EC8" i="1"/>
  <c r="EC9" i="1"/>
  <c r="EC11" i="1"/>
  <c r="EC6" i="1"/>
  <c r="DZ12" i="1"/>
  <c r="DZ10" i="1"/>
  <c r="DZ9" i="1"/>
  <c r="DZ8" i="1"/>
  <c r="DZ7" i="1"/>
  <c r="DZ6" i="1"/>
  <c r="DU6" i="1"/>
  <c r="DU8" i="1" s="1"/>
  <c r="DV6" i="1"/>
  <c r="DV8" i="1" s="1"/>
  <c r="DW6" i="1"/>
  <c r="DX6" i="1"/>
  <c r="DY6" i="1"/>
  <c r="DY8" i="1" s="1"/>
  <c r="DU7" i="1"/>
  <c r="DV7" i="1"/>
  <c r="DW7" i="1"/>
  <c r="DX7" i="1"/>
  <c r="DY7" i="1"/>
  <c r="DX8" i="1"/>
  <c r="DU9" i="1"/>
  <c r="DV9" i="1"/>
  <c r="DW9" i="1"/>
  <c r="DW8" i="1" s="1"/>
  <c r="DX9" i="1"/>
  <c r="DY9" i="1"/>
  <c r="DU10" i="1"/>
  <c r="DW10" i="1"/>
  <c r="DX10" i="1"/>
  <c r="DY10" i="1"/>
  <c r="DU12" i="1"/>
  <c r="DW12" i="1"/>
  <c r="DX12" i="1"/>
  <c r="DY12" i="1"/>
  <c r="DT12" i="1"/>
  <c r="DT10" i="1"/>
  <c r="DT9" i="1"/>
  <c r="DT7" i="1"/>
  <c r="DT8" i="1" s="1"/>
  <c r="DT6" i="1"/>
  <c r="DQ12" i="1"/>
  <c r="DQ10" i="1"/>
  <c r="DQ9" i="1"/>
  <c r="DQ6" i="1"/>
  <c r="DL6" i="1"/>
  <c r="DM6" i="1"/>
  <c r="DN6" i="1"/>
  <c r="DO6" i="1"/>
  <c r="DP6" i="1"/>
  <c r="DL7" i="1"/>
  <c r="DL8" i="1" s="1"/>
  <c r="DM7" i="1"/>
  <c r="DN7" i="1"/>
  <c r="DO7" i="1"/>
  <c r="DP7" i="1"/>
  <c r="DM8" i="1"/>
  <c r="DL9" i="1"/>
  <c r="DM9" i="1"/>
  <c r="DN9" i="1"/>
  <c r="DO9" i="1"/>
  <c r="DP9" i="1"/>
  <c r="DL10" i="1"/>
  <c r="DM10" i="1"/>
  <c r="DN10" i="1"/>
  <c r="DO10" i="1"/>
  <c r="DO12" i="1" s="1"/>
  <c r="DP10" i="1"/>
  <c r="DL12" i="1"/>
  <c r="DM12" i="1"/>
  <c r="DN12" i="1"/>
  <c r="DP12" i="1"/>
  <c r="DK10" i="1"/>
  <c r="DK12" i="1" s="1"/>
  <c r="DK9" i="1"/>
  <c r="DK7" i="1"/>
  <c r="DK6" i="1"/>
  <c r="DK8" i="1" s="1"/>
  <c r="DH12" i="1"/>
  <c r="DH10" i="1"/>
  <c r="DH9" i="1"/>
  <c r="DH8" i="1"/>
  <c r="DH7" i="1"/>
  <c r="DH6" i="1"/>
  <c r="DD12" i="1"/>
  <c r="DG10" i="1"/>
  <c r="DG12" i="1" s="1"/>
  <c r="DF10" i="1"/>
  <c r="DF12" i="1" s="1"/>
  <c r="DE10" i="1"/>
  <c r="DE12" i="1" s="1"/>
  <c r="DD10" i="1"/>
  <c r="DB10" i="1"/>
  <c r="DB12" i="1" s="1"/>
  <c r="DG9" i="1"/>
  <c r="DF9" i="1"/>
  <c r="DE9" i="1"/>
  <c r="DD9" i="1"/>
  <c r="DC9" i="1"/>
  <c r="DB9" i="1"/>
  <c r="DG7" i="1"/>
  <c r="DF7" i="1"/>
  <c r="DE7" i="1"/>
  <c r="DD7" i="1"/>
  <c r="DC7" i="1"/>
  <c r="DB7" i="1"/>
  <c r="DG6" i="1"/>
  <c r="DG8" i="1" s="1"/>
  <c r="DF6" i="1"/>
  <c r="DF8" i="1" s="1"/>
  <c r="DE6" i="1"/>
  <c r="DE8" i="1" s="1"/>
  <c r="DD6" i="1"/>
  <c r="DD8" i="1" s="1"/>
  <c r="DC6" i="1"/>
  <c r="DC8" i="1" s="1"/>
  <c r="DB6" i="1"/>
  <c r="DB8" i="1" s="1"/>
  <c r="CY12" i="1"/>
  <c r="CY10" i="1"/>
  <c r="CY9" i="1"/>
  <c r="CY6" i="1"/>
  <c r="CT6" i="1"/>
  <c r="CU6" i="1"/>
  <c r="CV6" i="1"/>
  <c r="CW6" i="1"/>
  <c r="CW8" i="1" s="1"/>
  <c r="CX6" i="1"/>
  <c r="CT7" i="1"/>
  <c r="CU7" i="1"/>
  <c r="CY7" i="1" s="1"/>
  <c r="CV7" i="1"/>
  <c r="CW7" i="1"/>
  <c r="CX7" i="1"/>
  <c r="CU8" i="1"/>
  <c r="CT9" i="1"/>
  <c r="CT8" i="1" s="1"/>
  <c r="CU9" i="1"/>
  <c r="CV9" i="1"/>
  <c r="CW9" i="1"/>
  <c r="CX9" i="1"/>
  <c r="CX8" i="1" s="1"/>
  <c r="CT10" i="1"/>
  <c r="CU10" i="1"/>
  <c r="CV10" i="1"/>
  <c r="CW10" i="1"/>
  <c r="CW12" i="1" s="1"/>
  <c r="CX10" i="1"/>
  <c r="CT12" i="1"/>
  <c r="CU12" i="1"/>
  <c r="CV12" i="1"/>
  <c r="CX12" i="1"/>
  <c r="CS10" i="1"/>
  <c r="CS12" i="1" s="1"/>
  <c r="CS9" i="1"/>
  <c r="CS8" i="1"/>
  <c r="CS7" i="1"/>
  <c r="CS6" i="1"/>
  <c r="CP12" i="1"/>
  <c r="CP10" i="1"/>
  <c r="CP9" i="1"/>
  <c r="CP8" i="1"/>
  <c r="CP7" i="1"/>
  <c r="CP6" i="1"/>
  <c r="CK6" i="1"/>
  <c r="CL6" i="1"/>
  <c r="CM6" i="1"/>
  <c r="CN6" i="1"/>
  <c r="CO6" i="1"/>
  <c r="CK7" i="1"/>
  <c r="CL7" i="1"/>
  <c r="CM7" i="1"/>
  <c r="CM8" i="1" s="1"/>
  <c r="CN7" i="1"/>
  <c r="CO7" i="1"/>
  <c r="CL8" i="1"/>
  <c r="CK9" i="1"/>
  <c r="CL9" i="1"/>
  <c r="CM9" i="1"/>
  <c r="CN9" i="1"/>
  <c r="CO9" i="1"/>
  <c r="CK10" i="1"/>
  <c r="CL10" i="1"/>
  <c r="CM10" i="1"/>
  <c r="CN10" i="1"/>
  <c r="CN12" i="1" s="1"/>
  <c r="CK12" i="1"/>
  <c r="CL12" i="1"/>
  <c r="CM12" i="1"/>
  <c r="CJ10" i="1"/>
  <c r="CJ12" i="1" s="1"/>
  <c r="CJ9" i="1"/>
  <c r="CJ7" i="1"/>
  <c r="CJ6" i="1"/>
  <c r="CG12" i="1"/>
  <c r="CG10" i="1"/>
  <c r="CG9" i="1"/>
  <c r="CG8" i="1"/>
  <c r="CG7" i="1"/>
  <c r="CG6" i="1"/>
  <c r="CB6" i="1"/>
  <c r="CC6" i="1"/>
  <c r="CC8" i="1" s="1"/>
  <c r="CD6" i="1"/>
  <c r="CE6" i="1"/>
  <c r="CF6" i="1"/>
  <c r="CB7" i="1"/>
  <c r="CC7" i="1"/>
  <c r="CD7" i="1"/>
  <c r="CE7" i="1"/>
  <c r="CE8" i="1" s="1"/>
  <c r="CF7" i="1"/>
  <c r="CB9" i="1"/>
  <c r="CC9" i="1"/>
  <c r="CD9" i="1"/>
  <c r="CD8" i="1" s="1"/>
  <c r="CE9" i="1"/>
  <c r="CF9" i="1"/>
  <c r="CB10" i="1"/>
  <c r="CC10" i="1"/>
  <c r="CC12" i="1" s="1"/>
  <c r="CD10" i="1"/>
  <c r="CF10" i="1"/>
  <c r="CB12" i="1"/>
  <c r="CD12" i="1"/>
  <c r="CF12" i="1"/>
  <c r="CA10" i="1"/>
  <c r="CA12" i="1" s="1"/>
  <c r="CA9" i="1"/>
  <c r="CA7" i="1"/>
  <c r="CA6" i="1"/>
  <c r="CA8" i="1" s="1"/>
  <c r="BX12" i="1"/>
  <c r="BX10" i="1"/>
  <c r="BS6" i="1"/>
  <c r="BS8" i="1" s="1"/>
  <c r="BT6" i="1"/>
  <c r="BU6" i="1"/>
  <c r="BV6" i="1"/>
  <c r="BW6" i="1"/>
  <c r="BW8" i="1" s="1"/>
  <c r="BS7" i="1"/>
  <c r="BT7" i="1"/>
  <c r="BU7" i="1"/>
  <c r="BU8" i="1" s="1"/>
  <c r="BV7" i="1"/>
  <c r="BW7" i="1"/>
  <c r="BS9" i="1"/>
  <c r="BT9" i="1"/>
  <c r="BT8" i="1" s="1"/>
  <c r="BU9" i="1"/>
  <c r="BV9" i="1"/>
  <c r="BW9" i="1"/>
  <c r="BS10" i="1"/>
  <c r="BS12" i="1" s="1"/>
  <c r="BT10" i="1"/>
  <c r="BU10" i="1"/>
  <c r="BV10" i="1"/>
  <c r="BW10" i="1"/>
  <c r="BW12" i="1" s="1"/>
  <c r="BT12" i="1"/>
  <c r="BU12" i="1"/>
  <c r="BV12" i="1"/>
  <c r="BR10" i="1"/>
  <c r="BR12" i="1" s="1"/>
  <c r="BR9" i="1"/>
  <c r="BR7" i="1"/>
  <c r="BR6" i="1"/>
  <c r="BR8" i="1" s="1"/>
  <c r="BK12" i="1"/>
  <c r="BJ12" i="1"/>
  <c r="BI12" i="1"/>
  <c r="BE12" i="1"/>
  <c r="BD12" i="1"/>
  <c r="BC12" i="1"/>
  <c r="AY12" i="1"/>
  <c r="AX12" i="1"/>
  <c r="AN12" i="1"/>
  <c r="AM12" i="1"/>
  <c r="AT12" i="1"/>
  <c r="AS12" i="1"/>
  <c r="AR12" i="1"/>
  <c r="AI12" i="1"/>
  <c r="AH12" i="1"/>
  <c r="AG12" i="1"/>
  <c r="AC12" i="1"/>
  <c r="AB12" i="1"/>
  <c r="AA12" i="1"/>
  <c r="V12" i="1"/>
  <c r="W12" i="1"/>
  <c r="U12" i="1"/>
  <c r="O12" i="1"/>
  <c r="P12" i="1"/>
  <c r="Q12" i="1"/>
  <c r="N12" i="1"/>
  <c r="H12" i="1"/>
  <c r="I12" i="1"/>
  <c r="J12" i="1"/>
  <c r="G12" i="1"/>
  <c r="BL9" i="1"/>
  <c r="BL8" i="1"/>
  <c r="BL7" i="1"/>
  <c r="BL6" i="1"/>
  <c r="BF9" i="1"/>
  <c r="BF8" i="1"/>
  <c r="BF7" i="1"/>
  <c r="BF6" i="1"/>
  <c r="AZ9" i="1"/>
  <c r="AZ8" i="1"/>
  <c r="AZ7" i="1"/>
  <c r="AZ6" i="1"/>
  <c r="AU7" i="1"/>
  <c r="AU8" i="1"/>
  <c r="AU9" i="1"/>
  <c r="AU6" i="1"/>
  <c r="AO7" i="1"/>
  <c r="AO8" i="1"/>
  <c r="AO9" i="1"/>
  <c r="AO6" i="1"/>
  <c r="AJ9" i="1"/>
  <c r="AJ8" i="1"/>
  <c r="AJ7" i="1"/>
  <c r="AJ6" i="1"/>
  <c r="AD9" i="1"/>
  <c r="AD8" i="1"/>
  <c r="AD7" i="1"/>
  <c r="AD6" i="1"/>
  <c r="X7" i="1"/>
  <c r="X8" i="1"/>
  <c r="X9" i="1"/>
  <c r="X6" i="1"/>
  <c r="R9" i="1"/>
  <c r="R8" i="1"/>
  <c r="R7" i="1"/>
  <c r="R6" i="1"/>
  <c r="K7" i="1"/>
  <c r="K8" i="1"/>
  <c r="K9" i="1"/>
  <c r="K6" i="1"/>
  <c r="BL12" i="1"/>
  <c r="BL10" i="1"/>
  <c r="BF12" i="1"/>
  <c r="BF10" i="1"/>
  <c r="AZ12" i="1"/>
  <c r="AZ10" i="1"/>
  <c r="AU12" i="1"/>
  <c r="AU10" i="1"/>
  <c r="AO12" i="1"/>
  <c r="AO10" i="1"/>
  <c r="AJ12" i="1"/>
  <c r="AJ10" i="1"/>
  <c r="AD12" i="1"/>
  <c r="AD10" i="1"/>
  <c r="X12" i="1"/>
  <c r="X10" i="1"/>
  <c r="R12" i="1"/>
  <c r="R10" i="1"/>
  <c r="J9" i="1"/>
  <c r="J7" i="1"/>
  <c r="J6" i="1"/>
  <c r="BO10" i="1"/>
  <c r="K10" i="1"/>
  <c r="BO12" i="1"/>
  <c r="K12" i="1"/>
  <c r="HV8" i="1" l="1"/>
  <c r="HS7" i="1"/>
  <c r="HR8" i="1"/>
  <c r="HN8" i="1"/>
  <c r="HJ8" i="1"/>
  <c r="HI8" i="1"/>
  <c r="HF7" i="1"/>
  <c r="GV8" i="1"/>
  <c r="HE8" i="1"/>
  <c r="HA8" i="1"/>
  <c r="GW8" i="1"/>
  <c r="HD8" i="1"/>
  <c r="GZ8" i="1"/>
  <c r="HC8" i="1"/>
  <c r="GY8" i="1"/>
  <c r="GO8" i="1"/>
  <c r="GB8" i="1"/>
  <c r="FX8" i="1"/>
  <c r="FT8" i="1"/>
  <c r="FZ8" i="1"/>
  <c r="FV8" i="1"/>
  <c r="FN8" i="1"/>
  <c r="FJ8" i="1"/>
  <c r="FO8" i="1"/>
  <c r="FK8" i="1"/>
  <c r="FG8" i="1"/>
  <c r="FB8" i="1"/>
  <c r="EX8" i="1"/>
  <c r="ET8" i="1"/>
  <c r="FA8" i="1"/>
  <c r="EW8" i="1"/>
  <c r="EZ8" i="1"/>
  <c r="EV8" i="1"/>
  <c r="EO8" i="1"/>
  <c r="EF8" i="1"/>
  <c r="DP8" i="1"/>
  <c r="DO8" i="1"/>
  <c r="DN8" i="1"/>
  <c r="DQ8" i="1" s="1"/>
  <c r="DQ7" i="1"/>
  <c r="CV8" i="1"/>
  <c r="CY8" i="1" s="1"/>
  <c r="CJ8" i="1"/>
  <c r="CO8" i="1"/>
  <c r="CK8" i="1"/>
  <c r="CN8" i="1"/>
  <c r="CF8" i="1"/>
  <c r="CB8" i="1"/>
  <c r="BV8" i="1"/>
  <c r="BX7" i="1"/>
  <c r="BX8" i="1"/>
  <c r="BX9" i="1"/>
  <c r="BX6" i="1"/>
  <c r="BO7" i="1"/>
  <c r="BO8" i="1"/>
  <c r="BO9" i="1"/>
  <c r="BO6" i="1"/>
  <c r="BK10" i="1"/>
  <c r="BJ10" i="1"/>
  <c r="BI10" i="1"/>
  <c r="BK9" i="1"/>
  <c r="BJ9" i="1"/>
  <c r="BI9" i="1"/>
  <c r="BK7" i="1"/>
  <c r="BJ7" i="1"/>
  <c r="BI7" i="1"/>
  <c r="BK6" i="1"/>
  <c r="BK8" i="1" s="1"/>
  <c r="BJ6" i="1"/>
  <c r="BJ8" i="1" s="1"/>
  <c r="BI6" i="1"/>
  <c r="BI8" i="1" s="1"/>
  <c r="BE10" i="1"/>
  <c r="BD10" i="1"/>
  <c r="BC10" i="1"/>
  <c r="BE9" i="1"/>
  <c r="BD9" i="1"/>
  <c r="BC9" i="1"/>
  <c r="BE7" i="1"/>
  <c r="BD7" i="1"/>
  <c r="BC7" i="1"/>
  <c r="BE6" i="1"/>
  <c r="BE8" i="1" s="1"/>
  <c r="BD6" i="1"/>
  <c r="BD8" i="1" s="1"/>
  <c r="BC6" i="1"/>
  <c r="AY10" i="1"/>
  <c r="AX10" i="1"/>
  <c r="AY9" i="1"/>
  <c r="AX9" i="1"/>
  <c r="AY7" i="1"/>
  <c r="AX7" i="1"/>
  <c r="AY6" i="1"/>
  <c r="AY8" i="1" s="1"/>
  <c r="AX6" i="1"/>
  <c r="AS6" i="1"/>
  <c r="AT6" i="1"/>
  <c r="AS7" i="1"/>
  <c r="AS8" i="1" s="1"/>
  <c r="AT7" i="1"/>
  <c r="AT8" i="1" s="1"/>
  <c r="AS9" i="1"/>
  <c r="AT9" i="1"/>
  <c r="AS10" i="1"/>
  <c r="AT10" i="1"/>
  <c r="AR10" i="1"/>
  <c r="AR9" i="1"/>
  <c r="AR7" i="1"/>
  <c r="AR6" i="1"/>
  <c r="AN10" i="1"/>
  <c r="AM10" i="1"/>
  <c r="AN9" i="1"/>
  <c r="AM9" i="1"/>
  <c r="AN7" i="1"/>
  <c r="AM7" i="1"/>
  <c r="AN6" i="1"/>
  <c r="AM6" i="1"/>
  <c r="AI10" i="1"/>
  <c r="AH10" i="1"/>
  <c r="AG10" i="1"/>
  <c r="AI9" i="1"/>
  <c r="AH9" i="1"/>
  <c r="AH8" i="1" s="1"/>
  <c r="AG9" i="1"/>
  <c r="AG8" i="1"/>
  <c r="AI7" i="1"/>
  <c r="AH7" i="1"/>
  <c r="AG7" i="1"/>
  <c r="AI6" i="1"/>
  <c r="AI8" i="1" s="1"/>
  <c r="AH6" i="1"/>
  <c r="AG6" i="1"/>
  <c r="AC10" i="1"/>
  <c r="AB10" i="1"/>
  <c r="AA10" i="1"/>
  <c r="AC9" i="1"/>
  <c r="AB9" i="1"/>
  <c r="AA9" i="1"/>
  <c r="AC7" i="1"/>
  <c r="AB7" i="1"/>
  <c r="AA7" i="1"/>
  <c r="AC6" i="1"/>
  <c r="AC8" i="1" s="1"/>
  <c r="AB6" i="1"/>
  <c r="AB8" i="1" s="1"/>
  <c r="AA6" i="1"/>
  <c r="AA8" i="1" s="1"/>
  <c r="V6" i="1"/>
  <c r="W6" i="1"/>
  <c r="V7" i="1"/>
  <c r="V8" i="1" s="1"/>
  <c r="W7" i="1"/>
  <c r="W8" i="1" s="1"/>
  <c r="V9" i="1"/>
  <c r="W9" i="1"/>
  <c r="V10" i="1"/>
  <c r="W10" i="1"/>
  <c r="U10" i="1"/>
  <c r="U9" i="1"/>
  <c r="U7" i="1"/>
  <c r="U6" i="1"/>
  <c r="U8" i="1" s="1"/>
  <c r="O6" i="1"/>
  <c r="P6" i="1"/>
  <c r="Q6" i="1"/>
  <c r="O7" i="1"/>
  <c r="P7" i="1"/>
  <c r="Q7" i="1"/>
  <c r="O9" i="1"/>
  <c r="P9" i="1"/>
  <c r="Q9" i="1"/>
  <c r="Q8" i="1" s="1"/>
  <c r="O10" i="1"/>
  <c r="P10" i="1"/>
  <c r="Q10" i="1"/>
  <c r="N10" i="1"/>
  <c r="N9" i="1"/>
  <c r="N7" i="1"/>
  <c r="N6" i="1"/>
  <c r="H6" i="1"/>
  <c r="H8" i="1" s="1"/>
  <c r="I6" i="1"/>
  <c r="H7" i="1"/>
  <c r="I7" i="1"/>
  <c r="J8" i="1"/>
  <c r="H9" i="1"/>
  <c r="I9" i="1"/>
  <c r="H10" i="1"/>
  <c r="I10" i="1"/>
  <c r="J10" i="1"/>
  <c r="G10" i="1"/>
  <c r="G9" i="1"/>
  <c r="G7" i="1"/>
  <c r="G6" i="1"/>
  <c r="BC6" i="3"/>
  <c r="BF6" i="3" s="1"/>
  <c r="BC5" i="3"/>
  <c r="BF5" i="3" s="1"/>
  <c r="BC4" i="3"/>
  <c r="BF4" i="3" s="1"/>
  <c r="AN6" i="3"/>
  <c r="AQ6" i="3" s="1"/>
  <c r="AN4" i="3"/>
  <c r="Y6" i="3"/>
  <c r="AB6" i="3" s="1"/>
  <c r="Y5" i="3"/>
  <c r="AB5" i="3" s="1"/>
  <c r="Y4" i="3"/>
  <c r="AB4" i="3" s="1"/>
  <c r="J7" i="3"/>
  <c r="M7" i="3" s="1"/>
  <c r="BR6" i="3"/>
  <c r="BU6" i="3" s="1"/>
  <c r="BR5" i="3"/>
  <c r="BU5" i="3" s="1"/>
  <c r="AN5" i="3"/>
  <c r="AQ5" i="3" s="1"/>
  <c r="BR4" i="3"/>
  <c r="BU4" i="3" s="1"/>
  <c r="AQ4" i="3"/>
  <c r="J6" i="3"/>
  <c r="M6" i="3" s="1"/>
  <c r="J5" i="3"/>
  <c r="M5" i="3" s="1"/>
  <c r="J4" i="3"/>
  <c r="M4" i="3" s="1"/>
  <c r="HS8" i="1" l="1"/>
  <c r="HF8" i="1"/>
  <c r="GC8" i="1"/>
  <c r="FP8" i="1"/>
  <c r="FC8" i="1"/>
  <c r="BC8" i="1"/>
  <c r="AX8" i="1"/>
  <c r="AR8" i="1"/>
  <c r="AN8" i="1"/>
  <c r="AM8" i="1"/>
  <c r="P8" i="1"/>
  <c r="O8" i="1"/>
  <c r="N8" i="1"/>
  <c r="I8" i="1"/>
  <c r="G8" i="1"/>
  <c r="M2" i="2"/>
  <c r="P2" i="2"/>
  <c r="S2" i="2"/>
  <c r="M3" i="2"/>
  <c r="P3" i="2"/>
  <c r="S3" i="2"/>
  <c r="M4" i="2"/>
  <c r="P4" i="2"/>
  <c r="S4" i="2"/>
  <c r="J4" i="2"/>
  <c r="J3" i="2"/>
  <c r="J2" i="2"/>
  <c r="G4" i="2" l="1"/>
  <c r="G3" i="2"/>
  <c r="G2" i="2"/>
</calcChain>
</file>

<file path=xl/comments1.xml><?xml version="1.0" encoding="utf-8"?>
<comments xmlns="http://schemas.openxmlformats.org/spreadsheetml/2006/main">
  <authors>
    <author>a</author>
  </authors>
  <commentList>
    <comment ref="G13" authorId="0" shapeId="0">
      <text>
        <r>
          <rPr>
            <sz val="11"/>
            <color theme="1"/>
            <rFont val="Calibri"/>
            <family val="2"/>
            <scheme val="minor"/>
          </rPr>
          <t>Какие из перечисленных островов можно посетить, путешествуя по Тихому океану?
Мадагаскар, Северная Земля, Гавайские, Курильские
Мадагаскар, Северная Земля, Гавайские, Курильские
*Курильские, Филиппинские, Кука, Гавайские
Великобритания, Гренландия, Канарские, Багамские</t>
        </r>
      </text>
    </comment>
    <comment ref="H13" authorId="0" shapeId="0">
      <text>
        <r>
          <rPr>
            <sz val="11"/>
            <color theme="1"/>
            <rFont val="Calibri"/>
            <family val="2"/>
            <scheme val="minor"/>
          </rPr>
          <t>Какие из перечисленных островов можно посетить, путешествуя по Атлантическому океану?
*остров Святой Елены, Мадейра, Пуэрто-Рико, Канарские о-ва
Канарские о-ва, Исландия, Северная Земля, Сахалин
Большие Антильские, Филиппинские, Кука, Мадейра
Великобритания, Гренландия, Канарские, Фиджи</t>
        </r>
      </text>
    </comment>
    <comment ref="I13" authorId="0" shapeId="0">
      <text>
        <r>
          <rPr>
            <sz val="11"/>
            <color theme="1"/>
            <rFont val="Calibri"/>
            <family val="2"/>
            <scheme val="minor"/>
          </rPr>
          <t>Какие из перечисленных островов можно посетить, путешествуя по Индийскому океану?
Мадагаскар, Алеутские, Гавайские, Мальдивские
*Маскаренские, Сейшельские, Мальдивские, Кокосовые
Курильские, Филиппинские, Кука, Гавайские
Великобритания, Гренландия, Канарские, Багамские</t>
        </r>
      </text>
    </comment>
    <comment ref="J13" authorId="0" shapeId="0">
      <text>
        <r>
          <rPr>
            <sz val="11"/>
            <color theme="1"/>
            <rFont val="Calibri"/>
            <family val="2"/>
            <scheme val="minor"/>
          </rPr>
          <t>Какие из перечисленных островов можно посетить, путешествуя по Тихому океану?
Мадагаскар, Северная Земля, Гавайские, Курильские
Шри-Ланка, Исландия, Северная Земля, Сахалин
*Курильские, Филиппинские, Кука, Гавайские
Великобритания, Гренландия, Канарские, Багамские</t>
        </r>
      </text>
    </comment>
    <comment ref="K13" authorId="0" shapeId="0">
      <text>
        <r>
          <rPr>
            <sz val="11"/>
            <color theme="1"/>
            <rFont val="Calibri"/>
            <family val="2"/>
            <scheme val="minor"/>
          </rPr>
          <t>Балл</t>
        </r>
      </text>
    </comment>
    <comment ref="L13" authorId="0" shapeId="0">
      <text>
        <r>
          <rPr>
            <sz val="11"/>
            <color theme="1"/>
            <rFont val="Calibri"/>
            <family val="2"/>
            <scheme val="minor"/>
          </rPr>
          <t>МаксБалл</t>
        </r>
      </text>
    </comment>
    <comment ref="M13" authorId="0" shapeId="0">
      <text>
        <r>
          <rPr>
            <sz val="11"/>
            <color theme="1"/>
            <rFont val="Calibri"/>
            <family val="2"/>
            <scheme val="minor"/>
          </rPr>
          <t>Процент</t>
        </r>
      </text>
    </comment>
    <comment ref="N13" authorId="0" shapeId="0">
      <text>
        <r>
          <rPr>
            <sz val="11"/>
            <color theme="1"/>
            <rFont val="Calibri"/>
            <family val="2"/>
            <scheme val="minor"/>
          </rPr>
          <t>Для какого типа климата умеренного климатического пояса характерны самые низкие зимние температуры?
морского
умеренно континентального
*резко континентального
муссонного</t>
        </r>
      </text>
    </comment>
    <comment ref="O13" authorId="0" shapeId="0">
      <text>
        <r>
          <rPr>
            <sz val="11"/>
            <color theme="1"/>
            <rFont val="Calibri"/>
            <family val="2"/>
            <scheme val="minor"/>
          </rPr>
          <t>Какие абсолютные высоты характерны для низменных равнин?
*от 0 до 200 м
от 200 до 500 м
от 500 до 1000 м
от 1000 до 2000 м</t>
        </r>
      </text>
    </comment>
    <comment ref="P13" authorId="0" shapeId="0">
      <text>
        <r>
          <rPr>
            <sz val="11"/>
            <color theme="1"/>
            <rFont val="Calibri"/>
            <family val="2"/>
            <scheme val="minor"/>
          </rPr>
          <t>В каком климате наиболее ярко выражена смена времен года?
Тропическом
Субтропическом
*Умеренном
Субарктическом</t>
        </r>
      </text>
    </comment>
    <comment ref="Q13" authorId="0" shapeId="0">
      <text>
        <r>
          <rPr>
            <sz val="11"/>
            <color theme="1"/>
            <rFont val="Calibri"/>
            <family val="2"/>
            <scheme val="minor"/>
          </rPr>
          <t>Какие абсолютные высоты характерны для возвышенных равнин?
от 0 до 200 м
*от 200 до 500 м
от 500 до 1000 м
от 1000 до 2000 м</t>
        </r>
      </text>
    </comment>
    <comment ref="R13" authorId="0" shapeId="0">
      <text>
        <r>
          <rPr>
            <sz val="11"/>
            <color theme="1"/>
            <rFont val="Calibri"/>
            <family val="2"/>
            <scheme val="minor"/>
          </rPr>
          <t>Балл</t>
        </r>
      </text>
    </comment>
    <comment ref="S13" authorId="0" shapeId="0">
      <text>
        <r>
          <rPr>
            <sz val="11"/>
            <color theme="1"/>
            <rFont val="Calibri"/>
            <family val="2"/>
            <scheme val="minor"/>
          </rPr>
          <t>МаксБалл</t>
        </r>
      </text>
    </comment>
    <comment ref="T13" authorId="0" shapeId="0">
      <text>
        <r>
          <rPr>
            <sz val="11"/>
            <color theme="1"/>
            <rFont val="Calibri"/>
            <family val="2"/>
            <scheme val="minor"/>
          </rPr>
          <t>Процент</t>
        </r>
      </text>
    </comment>
    <comment ref="U13" authorId="0" shapeId="0">
      <text>
        <r>
          <rPr>
            <sz val="11"/>
            <color theme="1"/>
            <rFont val="Calibri"/>
            <family val="2"/>
            <scheme val="minor"/>
          </rPr>
          <t>Какая из перечисленных территорий расположена в пределах сейсмического пояса?
*остров Сахалин
остров Новая Земля
полуостров Таймыр
полуостров Ямал</t>
        </r>
      </text>
    </comment>
    <comment ref="V13" authorId="0" shapeId="0">
      <text>
        <r>
          <rPr>
            <sz val="11"/>
            <color theme="1"/>
            <rFont val="Calibri"/>
            <family val="2"/>
            <scheme val="minor"/>
          </rPr>
          <t>Какая из перечисленных территорий расположена в пределах сейсмического пояса?
*Курильские о-ва
остров Колгуев
полуостров Гыданский
полуостров Ямал</t>
        </r>
      </text>
    </comment>
    <comment ref="W13" authorId="0" shapeId="0">
      <text>
        <r>
          <rPr>
            <sz val="11"/>
            <color theme="1"/>
            <rFont val="Calibri"/>
            <family val="2"/>
            <scheme val="minor"/>
          </rPr>
          <t>Какая из перечисленных территорий расположена в пределах сейсмического пояса?
*Японские о-ва
Фарерские о-ва
полуостров Сомали
полуостров Арнемленд</t>
        </r>
      </text>
    </comment>
    <comment ref="X13" authorId="0" shapeId="0">
      <text>
        <r>
          <rPr>
            <sz val="11"/>
            <color theme="1"/>
            <rFont val="Calibri"/>
            <family val="2"/>
            <scheme val="minor"/>
          </rPr>
          <t>Балл</t>
        </r>
      </text>
    </comment>
    <comment ref="Y13" authorId="0" shapeId="0">
      <text>
        <r>
          <rPr>
            <sz val="11"/>
            <color theme="1"/>
            <rFont val="Calibri"/>
            <family val="2"/>
            <scheme val="minor"/>
          </rPr>
          <t>МаксБалл</t>
        </r>
      </text>
    </comment>
    <comment ref="Z13" authorId="0" shapeId="0">
      <text>
        <r>
          <rPr>
            <sz val="11"/>
            <color theme="1"/>
            <rFont val="Calibri"/>
            <family val="2"/>
            <scheme val="minor"/>
          </rPr>
          <t>Процент</t>
        </r>
      </text>
    </comment>
    <comment ref="AA13" authorId="0" shapeId="0">
      <text>
        <r>
          <rPr>
            <sz val="11"/>
            <color theme="1"/>
            <rFont val="Calibri"/>
            <family val="2"/>
            <scheme val="minor"/>
          </rPr>
          <t>Какой заповедник служит эталоном природы сибирской тайги и демонстрирует уникальные особенности озера Байкал?
Тунгусский
*Баргузинский
Ильменский
Висимский</t>
        </r>
      </text>
    </comment>
    <comment ref="AB13" authorId="0" shapeId="0">
      <text>
        <r>
          <rPr>
            <sz val="11"/>
            <color theme="1"/>
            <rFont val="Calibri"/>
            <family val="2"/>
            <scheme val="minor"/>
          </rPr>
          <t>Какой заповедник служит эталоном природы степи?
*Оренбургский
Баргузинский
Ильменский
Висимский</t>
        </r>
      </text>
    </comment>
    <comment ref="AC13" authorId="0" shapeId="0">
      <text>
        <r>
          <rPr>
            <sz val="11"/>
            <color theme="1"/>
            <rFont val="Calibri"/>
            <family val="2"/>
            <scheme val="minor"/>
          </rPr>
          <t>Какой заповедник служит эталоном природы Дальневосточной флоры и фауны?
*Зейский
Черные Земли
Ильменский
Висимский</t>
        </r>
      </text>
    </comment>
    <comment ref="AD13" authorId="0" shapeId="0">
      <text>
        <r>
          <rPr>
            <sz val="11"/>
            <color theme="1"/>
            <rFont val="Calibri"/>
            <family val="2"/>
            <scheme val="minor"/>
          </rPr>
          <t>Балл</t>
        </r>
      </text>
    </comment>
    <comment ref="AE13" authorId="0" shapeId="0">
      <text>
        <r>
          <rPr>
            <sz val="11"/>
            <color theme="1"/>
            <rFont val="Calibri"/>
            <family val="2"/>
            <scheme val="minor"/>
          </rPr>
          <t>МаксБалл</t>
        </r>
      </text>
    </comment>
    <comment ref="AF13" authorId="0" shapeId="0">
      <text>
        <r>
          <rPr>
            <sz val="11"/>
            <color theme="1"/>
            <rFont val="Calibri"/>
            <family val="2"/>
            <scheme val="minor"/>
          </rPr>
          <t>Процент</t>
        </r>
      </text>
    </comment>
    <comment ref="AG13" authorId="0" shapeId="0">
      <text>
        <r>
          <rPr>
            <sz val="11"/>
            <color theme="1"/>
            <rFont val="Calibri"/>
            <family val="2"/>
            <scheme val="minor"/>
          </rPr>
          <t>Какая из перечисленных городских агломераций является наиболее крупной по численности населения?
Сидней
Стокгольм
*Мехико
Москва</t>
        </r>
      </text>
    </comment>
    <comment ref="AH13" authorId="0" shapeId="0">
      <text>
        <r>
          <rPr>
            <sz val="11"/>
            <color theme="1"/>
            <rFont val="Calibri"/>
            <family val="2"/>
            <scheme val="minor"/>
          </rPr>
          <t>В какой из перечисленных стран ожидаемая средняя продолжительность жизни населения наибольшая?
Индия
ЮАР
*Испания
Боливия</t>
        </r>
      </text>
    </comment>
    <comment ref="AI13" authorId="0" shapeId="0">
      <text>
        <r>
          <rPr>
            <sz val="11"/>
            <color theme="1"/>
            <rFont val="Calibri"/>
            <family val="2"/>
            <scheme val="minor"/>
          </rPr>
          <t>Какой из перечисленных городов РФ является наиболее крупным по численности населения?
*Новосибирск
Воронеж
Красноярск
Ростов-на-Дону</t>
        </r>
      </text>
    </comment>
    <comment ref="AJ13" authorId="0" shapeId="0">
      <text>
        <r>
          <rPr>
            <sz val="11"/>
            <color theme="1"/>
            <rFont val="Calibri"/>
            <family val="2"/>
            <scheme val="minor"/>
          </rPr>
          <t>Балл</t>
        </r>
      </text>
    </comment>
    <comment ref="AK13" authorId="0" shapeId="0">
      <text>
        <r>
          <rPr>
            <sz val="11"/>
            <color theme="1"/>
            <rFont val="Calibri"/>
            <family val="2"/>
            <scheme val="minor"/>
          </rPr>
          <t>МаксБалл</t>
        </r>
      </text>
    </comment>
    <comment ref="AL13" authorId="0" shapeId="0">
      <text>
        <r>
          <rPr>
            <sz val="11"/>
            <color theme="1"/>
            <rFont val="Calibri"/>
            <family val="2"/>
            <scheme val="minor"/>
          </rPr>
          <t>Процент</t>
        </r>
      </text>
    </comment>
    <comment ref="AM13" authorId="0" shapeId="0">
      <text>
        <r>
          <rPr>
            <sz val="11"/>
            <color theme="1"/>
            <rFont val="Calibri"/>
            <family val="2"/>
            <scheme val="minor"/>
          </rPr>
          <t>Соотнесите понятия с их характеристикой.
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N13" authorId="0" shapeId="0">
      <text>
        <r>
          <rPr>
            <sz val="11"/>
            <color theme="1"/>
            <rFont val="Calibri"/>
            <family val="2"/>
            <scheme val="minor"/>
          </rPr>
          <t>Соотнесите понятия с их характеристикой.
1. Спрединг = [Разрастание океанического дна]
2. Субдукция = [Встречное движение литосферных плит]
3. Рифт = [Линейно вытянутая тектоническая структура]</t>
        </r>
      </text>
    </comment>
    <comment ref="AO13" authorId="0" shapeId="0">
      <text>
        <r>
          <rPr>
            <sz val="11"/>
            <color theme="1"/>
            <rFont val="Calibri"/>
            <family val="2"/>
            <scheme val="minor"/>
          </rPr>
          <t>Балл</t>
        </r>
      </text>
    </comment>
    <comment ref="AP13" authorId="0" shapeId="0">
      <text>
        <r>
          <rPr>
            <sz val="11"/>
            <color theme="1"/>
            <rFont val="Calibri"/>
            <family val="2"/>
            <scheme val="minor"/>
          </rPr>
          <t>МаксБалл</t>
        </r>
      </text>
    </comment>
    <comment ref="AQ13" authorId="0" shapeId="0">
      <text>
        <r>
          <rPr>
            <sz val="11"/>
            <color theme="1"/>
            <rFont val="Calibri"/>
            <family val="2"/>
            <scheme val="minor"/>
          </rPr>
          <t>Процент</t>
        </r>
      </text>
    </comment>
    <comment ref="AR13" authorId="0" shapeId="0">
      <text>
        <r>
          <rPr>
            <sz val="11"/>
            <color theme="1"/>
            <rFont val="Calibri"/>
            <family val="2"/>
            <scheme val="minor"/>
          </rPr>
          <t>Соотнесите предприятие с фактором размещения.
1. Сахарный завод = [Сырьевой]
2. Алюминиевый завод = [Энергетический]
3. Часовой завод = [Трудовой]</t>
        </r>
      </text>
    </comment>
    <comment ref="AS13" authorId="0" shapeId="0">
      <text>
        <r>
          <rPr>
            <sz val="11"/>
            <color theme="1"/>
            <rFont val="Calibri"/>
            <family val="2"/>
            <scheme val="minor"/>
          </rPr>
          <t>Соотнесите предприятие с фактором размещения.
1. Оружейный завод = [Военно-стратегический]
2. Молокозавод = [Потребительский]
3. Металлургический комбинат = [Сырьевой]</t>
        </r>
      </text>
    </comment>
    <comment ref="AT13" authorId="0" shapeId="0">
      <text>
        <r>
          <rPr>
            <sz val="11"/>
            <color theme="1"/>
            <rFont val="Calibri"/>
            <family val="2"/>
            <scheme val="minor"/>
          </rPr>
          <t>Соотнесите предприятие с фактором размещения.
1. Радиозавод = [Трудовой]
2. Целлюлозно-бумажное предприятие = [Энергетический]
3. Мебельное предприятие = [Потребительский]</t>
        </r>
      </text>
    </comment>
    <comment ref="AU13" authorId="0" shapeId="0">
      <text>
        <r>
          <rPr>
            <sz val="11"/>
            <color theme="1"/>
            <rFont val="Calibri"/>
            <family val="2"/>
            <scheme val="minor"/>
          </rPr>
          <t>Балл</t>
        </r>
      </text>
    </comment>
    <comment ref="AV13" authorId="0" shapeId="0">
      <text>
        <r>
          <rPr>
            <sz val="11"/>
            <color theme="1"/>
            <rFont val="Calibri"/>
            <family val="2"/>
            <scheme val="minor"/>
          </rPr>
          <t>МаксБалл</t>
        </r>
      </text>
    </comment>
    <comment ref="AW13" authorId="0" shapeId="0">
      <text>
        <r>
          <rPr>
            <sz val="11"/>
            <color theme="1"/>
            <rFont val="Calibri"/>
            <family val="2"/>
            <scheme val="minor"/>
          </rPr>
          <t>Процент</t>
        </r>
      </text>
    </comment>
    <comment ref="AX13" authorId="0" shapeId="0">
      <text>
        <r>
          <rPr>
            <sz val="11"/>
            <color theme="1"/>
            <rFont val="Calibri"/>
            <family val="2"/>
            <scheme val="minor"/>
          </rPr>
          <t>Расставьте периоды в порядке уменьшения их возраста.
1. Ордовикский
2. Каменноугольный (карбоновый)
3. Триасовый
4. Меловой</t>
        </r>
      </text>
    </comment>
    <comment ref="AY13" authorId="0" shapeId="0">
      <text>
        <r>
          <rPr>
            <sz val="11"/>
            <color theme="1"/>
            <rFont val="Calibri"/>
            <family val="2"/>
            <scheme val="minor"/>
          </rPr>
          <t>Расположите перечисленные подзоны, выделяемые в пределах Свердловской области, в правильной последовательности с севера на юг.
1. Подзона северной тайги
2. Подзона средней тайги
3. Подзона южной тайги
4. Подзона осиново-березовых лесов</t>
        </r>
      </text>
    </comment>
    <comment ref="AZ13" authorId="0" shapeId="0">
      <text>
        <r>
          <rPr>
            <sz val="11"/>
            <color theme="1"/>
            <rFont val="Calibri"/>
            <family val="2"/>
            <scheme val="minor"/>
          </rPr>
          <t>Балл</t>
        </r>
      </text>
    </comment>
    <comment ref="BA13" authorId="0" shapeId="0">
      <text>
        <r>
          <rPr>
            <sz val="11"/>
            <color theme="1"/>
            <rFont val="Calibri"/>
            <family val="2"/>
            <scheme val="minor"/>
          </rPr>
          <t>МаксБалл</t>
        </r>
      </text>
    </comment>
    <comment ref="BB13" authorId="0" shapeId="0">
      <text>
        <r>
          <rPr>
            <sz val="11"/>
            <color theme="1"/>
            <rFont val="Calibri"/>
            <family val="2"/>
            <scheme val="minor"/>
          </rPr>
          <t>Процент</t>
        </r>
      </text>
    </comment>
    <comment ref="BC13" authorId="0" shapeId="0">
      <text>
        <r>
          <rPr>
            <sz val="11"/>
            <color theme="1"/>
            <rFont val="Calibri"/>
            <family val="2"/>
            <scheme val="minor"/>
          </rPr>
          <t>Выберите неверные утверждения.
Саудовская Аравия, США и Россия входят в первую тройку стран по размерам добычи нефти.
#Россия,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
Более ¾ электроэнергии Франции вырабатывается на АЭС.</t>
        </r>
      </text>
    </comment>
    <comment ref="BD13" authorId="0" shapeId="0">
      <text>
        <r>
          <rPr>
            <sz val="11"/>
            <color theme="1"/>
            <rFont val="Calibri"/>
            <family val="2"/>
            <scheme val="minor"/>
          </rPr>
          <t>Найдите варианты, в которых название сельскохозяйственной культуры соответствует названиям её родины и страны, лидирующей по её производству.
рис – Южная Америка - Китай
#кофе – Восточная Африка – Бразилия
#пшеница – Юго-Западная Азия – Китай
кукуруза – Центральная Америка – Россия
какао – Южная Азия – Швейцария</t>
        </r>
      </text>
    </comment>
    <comment ref="BE13" authorId="0" shapeId="0">
      <text>
        <r>
          <rPr>
            <sz val="11"/>
            <color theme="1"/>
            <rFont val="Calibri"/>
            <family val="2"/>
            <scheme val="minor"/>
          </rPr>
          <t>Выберите варианты, в которых все три страны относятся к «великим горнодобывающим державам»:
#США, Бразилия, Индия
Китай, США, Япония
США, Россия, ОАЭ
Япония, США, Германия
#Китай, Австралия, ЮАР</t>
        </r>
      </text>
    </comment>
    <comment ref="BF13" authorId="0" shapeId="0">
      <text>
        <r>
          <rPr>
            <sz val="11"/>
            <color theme="1"/>
            <rFont val="Calibri"/>
            <family val="2"/>
            <scheme val="minor"/>
          </rPr>
          <t>Балл</t>
        </r>
      </text>
    </comment>
    <comment ref="BG13" authorId="0" shapeId="0">
      <text>
        <r>
          <rPr>
            <sz val="11"/>
            <color theme="1"/>
            <rFont val="Calibri"/>
            <family val="2"/>
            <scheme val="minor"/>
          </rPr>
          <t>МаксБалл</t>
        </r>
      </text>
    </comment>
    <comment ref="BH13" authorId="0" shapeId="0">
      <text>
        <r>
          <rPr>
            <sz val="11"/>
            <color theme="1"/>
            <rFont val="Calibri"/>
            <family val="2"/>
            <scheme val="minor"/>
          </rPr>
          <t>Процент</t>
        </r>
      </text>
    </comment>
    <comment ref="BI13" authorId="0" shapeId="0">
      <text>
        <r>
          <rPr>
            <sz val="11"/>
            <color theme="1"/>
            <rFont val="Calibri"/>
            <family val="2"/>
            <scheme val="minor"/>
          </rPr>
          <t>Определите регион России по следующему описанию:
«Это самый небольшой регион по площади территории. На начало 2021 г. в данном регионе проживало 1018,6 тыс. чел., в том числе – 493 тыс. чел. в областном центре. В недрах обнаружены нефть, торф, поваренная соль. Важнейшие отрасли специализации хозяйства – разноотраслевое машиностроение, целлюлозно-бумажная промышленность, рыбная промышленность. В сельском хозяйстве доля продукции животноводства составляет 73%, растениеводства – 27%. Морские порты региона – «ворота» России для внешней торговли со странами Европы.»
Приморский край
*Калининградская область
Краснодарский край
Камчатский край</t>
        </r>
      </text>
    </comment>
    <comment ref="BJ13" authorId="0" shapeId="0">
      <text>
        <r>
          <rPr>
            <sz val="11"/>
            <color theme="1"/>
            <rFont val="Calibri"/>
            <family val="2"/>
            <scheme val="minor"/>
          </rPr>
          <t>Определите регион России по следующему описанию:
«Эта область находится на юге Европейской части России, имеет выход к морю, на западе граничит с одной из зарубежных стран. В рельефе преобладают равнины; на западе территории имеются месторождения каменного угля. Благоприятный климат, плодородные чернозёмные почвы способствуют развитию мощного агропромышленного комплекса. В области сооружена атомная электростанция. Административный центр — город-миллионер, через него проходят важные автомобильная и железнодорожная магистрали, связывающие Центр России с южными регионами России и зарубежными странами».
Курская область
Калининградская область
*Ростовская область
Воронежская область</t>
        </r>
      </text>
    </comment>
    <comment ref="BK13" authorId="0" shapeId="0">
      <text>
        <r>
          <rPr>
            <sz val="11"/>
            <color theme="1"/>
            <rFont val="Calibri"/>
            <family val="2"/>
            <scheme val="minor"/>
          </rPr>
          <t>Определите регион России по его краткому описанию:
«Эта область находится в Европейской части страны, имеет выход к Гос. границе РФ с одной из стран бывшего СССР и не имеет выхода к морю. Климат умеренно континентальный. Область расположена в лесостепной и степной зонах. Из полезных ископаемых здесь имеются залежи медно-никелевых руд, стройматериалы. В области развито многоотраслевое машиностроение: производят сельскохозяйственные машины, пассажирские самолёты-аэробусы, горно-обогатительное оборудование; развита химическая и нефтехимическая промышленность; на территории области есть АЭС. Численность населения административного центра области составляет более 1 млн человек».
Курская область
Тульская область
Рязанская область
*Воронежская область</t>
        </r>
      </text>
    </comment>
    <comment ref="BL13" authorId="0" shapeId="0">
      <text>
        <r>
          <rPr>
            <sz val="11"/>
            <color theme="1"/>
            <rFont val="Calibri"/>
            <family val="2"/>
            <scheme val="minor"/>
          </rPr>
          <t>Балл</t>
        </r>
      </text>
    </comment>
    <comment ref="BM13" authorId="0" shapeId="0">
      <text>
        <r>
          <rPr>
            <sz val="11"/>
            <color theme="1"/>
            <rFont val="Calibri"/>
            <family val="2"/>
            <scheme val="minor"/>
          </rPr>
          <t>МаксБалл</t>
        </r>
      </text>
    </comment>
    <comment ref="BN13" authorId="0" shapeId="0">
      <text>
        <r>
          <rPr>
            <sz val="11"/>
            <color theme="1"/>
            <rFont val="Calibri"/>
            <family val="2"/>
            <scheme val="minor"/>
          </rPr>
          <t>Процент</t>
        </r>
      </text>
    </comment>
    <comment ref="BO13" authorId="0" shapeId="0">
      <text>
        <r>
          <rPr>
            <sz val="11"/>
            <color theme="1"/>
            <rFont val="Calibri"/>
            <family val="2"/>
            <scheme val="minor"/>
          </rPr>
          <t>Балл</t>
        </r>
      </text>
    </comment>
    <comment ref="BP13" authorId="0" shapeId="0">
      <text>
        <r>
          <rPr>
            <sz val="11"/>
            <color theme="1"/>
            <rFont val="Calibri"/>
            <family val="2"/>
            <scheme val="minor"/>
          </rPr>
          <t>МаксБалл</t>
        </r>
      </text>
    </comment>
    <comment ref="BQ13" authorId="0" shapeId="0">
      <text>
        <r>
          <rPr>
            <sz val="11"/>
            <color theme="1"/>
            <rFont val="Calibri"/>
            <family val="2"/>
            <scheme val="minor"/>
          </rPr>
          <t>Процент</t>
        </r>
      </text>
    </comment>
    <comment ref="BR13" authorId="0" shapeId="0">
      <text>
        <r>
          <rPr>
            <sz val="11"/>
            <color theme="1"/>
            <rFont val="Calibri"/>
            <family val="2"/>
            <scheme val="minor"/>
          </rPr>
          <t>Отметьте в предложенном списке действия учителя при проблемном обучении:
организует закрепление учебного материала (0)
организует обобщение результатов и их применение (2)
организует осмысливание учебной информации (0)
организует поиск гипотезы (2)</t>
        </r>
      </text>
    </comment>
    <comment ref="BS13" authorId="0" shapeId="0">
      <text>
        <r>
          <rPr>
            <sz val="11"/>
            <color theme="1"/>
            <rFont val="Calibri"/>
            <family val="2"/>
            <scheme val="minor"/>
          </rPr>
          <t>Отметьте в предложенном списке действия учителя, НЕ характеризующие проблемное обучение:
организует закрепление учебного материала (2)
организует обобщение результатов и их применение (0)
организует осмысливание учебной информации (2)
организует поиск гипотезы (0)</t>
        </r>
      </text>
    </comment>
    <comment ref="BT13" authorId="0" shapeId="0">
      <text>
        <r>
          <rPr>
            <sz val="11"/>
            <color theme="1"/>
            <rFont val="Calibri"/>
            <family val="2"/>
            <scheme val="minor"/>
          </rPr>
          <t>Отметьте в предложенном списке основные признаки педагогической технологии:
дробность (0)
законосообразность (2)
отсутствие последовательности педагогических действий (0)
проектируемость (2)</t>
        </r>
      </text>
    </comment>
    <comment ref="BU13" authorId="0" shapeId="0">
      <text>
        <r>
          <rPr>
            <sz val="11"/>
            <color theme="1"/>
            <rFont val="Calibri"/>
            <family val="2"/>
            <scheme val="minor"/>
          </rPr>
          <t>Отметьте в предложенном списке признаки, НЕ характеризующие педагогическую технологию:
дробность (2)
законосообразность (0)
отсутствие последовательности педагогических действий (2)
проектируемость (0)</t>
        </r>
      </text>
    </comment>
    <comment ref="BV13" authorId="0" shapeId="0">
      <text>
        <r>
          <rPr>
            <sz val="11"/>
            <color theme="1"/>
            <rFont val="Calibri"/>
            <family val="2"/>
            <scheme val="minor"/>
          </rPr>
          <t>Отметьте в предложенном списке педагогические технологии, относящиеся к природосообразным:
технология мастерских (0)
технология обучения детей с признаками одаренности (2)
технология сбережения и укрепления здоровья (2)
технология уровневой дифференциации (0)</t>
        </r>
      </text>
    </comment>
    <comment ref="BW13" authorId="0" shapeId="0">
      <text>
        <r>
          <rPr>
            <sz val="11"/>
            <color theme="1"/>
            <rFont val="Calibri"/>
            <family val="2"/>
            <scheme val="minor"/>
          </rPr>
          <t>Отметьте в предложенном списке педагогические технологии, НЕ относящиеся к природосообразным:
технология мастерских (2)
технология обучения детей с признаками одаренности (0)
технология сбережения и укрепления здоровья (0)
технология уровневой дифференциации (2)</t>
        </r>
      </text>
    </comment>
    <comment ref="BX13" authorId="0" shapeId="0">
      <text>
        <r>
          <rPr>
            <sz val="11"/>
            <color theme="1"/>
            <rFont val="Calibri"/>
            <family val="2"/>
            <scheme val="minor"/>
          </rPr>
          <t>Балл</t>
        </r>
      </text>
    </comment>
    <comment ref="BY13" authorId="0" shapeId="0">
      <text>
        <r>
          <rPr>
            <sz val="11"/>
            <color theme="1"/>
            <rFont val="Calibri"/>
            <family val="2"/>
            <scheme val="minor"/>
          </rPr>
          <t>МаксБалл</t>
        </r>
      </text>
    </comment>
    <comment ref="BZ13" authorId="0" shapeId="0">
      <text>
        <r>
          <rPr>
            <sz val="11"/>
            <color theme="1"/>
            <rFont val="Calibri"/>
            <family val="2"/>
            <scheme val="minor"/>
          </rPr>
          <t>Процент</t>
        </r>
      </text>
    </comment>
    <comment ref="CA13" authorId="0" shapeId="0">
      <text>
        <r>
          <rPr>
            <sz val="11"/>
            <color theme="1"/>
            <rFont val="Calibri"/>
            <family val="2"/>
            <scheme val="minor"/>
          </rPr>
          <t>Отметьте в предложенном списке признаки, НЕ характеризующие современный урок:
авторитарный стиль общения между учителем и учащимися (2)
интегрированное содержание и межпредметный характер (0)
основная функция педагога - передача учебной информации и создание условий для ее усвоения (2)
основная цель урока - развитие личности школьника в опоре на знания и умения (0)</t>
        </r>
      </text>
    </comment>
    <comment ref="CB13" authorId="0" shapeId="0">
      <text>
        <r>
          <rPr>
            <sz val="11"/>
            <color theme="1"/>
            <rFont val="Calibri"/>
            <family val="2"/>
            <scheme val="minor"/>
          </rPr>
          <t>Отметьте в предложенном списке признаки современного урока:
авторитарный стиль общения между учителем и учащимися (0)
интегрированное содержание и межпредметный характер (2)
основная функция педагога - передача учебной информации и создание условий для ее усвоения (0)
основной подход - практико-ориентированное обучение (2)</t>
        </r>
      </text>
    </comment>
    <comment ref="CC13" authorId="0" shapeId="0">
      <text>
        <r>
          <rPr>
            <sz val="11"/>
            <color theme="1"/>
            <rFont val="Calibri"/>
            <family val="2"/>
            <scheme val="minor"/>
          </rPr>
          <t>Отметьте в предложенном списке приёмы, характерные для современного урока:
подведение итогов урока (0)
решение познавательных задач в процессе приобретения и применения учебных действий (2)
создание мотивационной установки (2)
сообщение учителем темы и задач урока (0)</t>
        </r>
      </text>
    </comment>
    <comment ref="CD13" authorId="0" shapeId="0">
      <text>
        <r>
          <rPr>
            <sz val="11"/>
            <color theme="1"/>
            <rFont val="Calibri"/>
            <family val="2"/>
            <scheme val="minor"/>
          </rPr>
          <t>Отметьте в предложенном списке приёмы, характерные для традиционного урока:
подведение итогов урока (2)
решение познавательный задач в процессе приобретения и применения учебных действий (0)
создание мотивационной установки (0)
сообщение учителем темы и задач урока (2)</t>
        </r>
      </text>
    </comment>
    <comment ref="CE13" authorId="0" shapeId="0">
      <text>
        <r>
          <rPr>
            <sz val="11"/>
            <color theme="1"/>
            <rFont val="Calibri"/>
            <family val="2"/>
            <scheme val="minor"/>
          </rPr>
          <t>Отметьте в предложенном списке универсальные учебные действия, формируемые при осуществлении учащимися самоконтроля и взаимоконтроля:
коммуникативные (2)
личностные (0)
познавательные (0)
регулятивные (2)</t>
        </r>
      </text>
    </comment>
    <comment ref="CF13" authorId="0" shapeId="0">
      <text>
        <r>
          <rPr>
            <sz val="11"/>
            <color theme="1"/>
            <rFont val="Calibri"/>
            <family val="2"/>
            <scheme val="minor"/>
          </rPr>
          <t>Отметьте в предложенном списке универсальные учебные действия, формируемые при использовании учащимися различных источников информации, в том числе их субъектного опыта:
коммуникативные (0)
личностные (2)
познавательные (2)
регулятивные (0)</t>
        </r>
      </text>
    </comment>
    <comment ref="CG13" authorId="0" shapeId="0">
      <text>
        <r>
          <rPr>
            <sz val="11"/>
            <color theme="1"/>
            <rFont val="Calibri"/>
            <family val="2"/>
            <scheme val="minor"/>
          </rPr>
          <t>Балл</t>
        </r>
      </text>
    </comment>
    <comment ref="CH13" authorId="0" shapeId="0">
      <text>
        <r>
          <rPr>
            <sz val="11"/>
            <color theme="1"/>
            <rFont val="Calibri"/>
            <family val="2"/>
            <scheme val="minor"/>
          </rPr>
          <t>МаксБалл</t>
        </r>
      </text>
    </comment>
    <comment ref="CI13" authorId="0" shapeId="0">
      <text>
        <r>
          <rPr>
            <sz val="11"/>
            <color theme="1"/>
            <rFont val="Calibri"/>
            <family val="2"/>
            <scheme val="minor"/>
          </rPr>
          <t>Процент</t>
        </r>
      </text>
    </comment>
    <comment ref="CJ13" authorId="0" shapeId="0">
      <text>
        <r>
          <rPr>
            <sz val="11"/>
            <color theme="1"/>
            <rFont val="Calibri"/>
            <family val="2"/>
            <scheme val="minor"/>
          </rPr>
          <t>Соотнесите методы исследования в методике обучения географии с их сутью.
1. Изучение школьной документации = [Анализ классных журналов, тематических и поурочных планов, планов работы кружков и т.д.] (1)
2. Исторический = [Рассмотрение всех исследуемых явлений в развитии, изменении во времени.] (1)
3. Математический = [Качественная оценка и количественное выражение изучаемых объектов.] (1)
4. Педагогический эксперимент = [Введение в обучение чего-то нового (учебный материал, приём обучения, средство обучения и т.д.) для выявления их влияния на качество знаний, развитие и воспитание учащихся.] (1)
5. Системно-структурный анализ = [Рассмотрение предмета исследования в качестве целостной системы, состоящей из взаимодействующих компонентов.] (1)
6. Собеседование = [Специально организованный диалог, преимущественно с целью проверки чьей-нибудь подготовки, знаний в какой-нибудь области.] (1)</t>
        </r>
      </text>
    </comment>
    <comment ref="CK13" authorId="0" shapeId="0">
      <text>
        <r>
          <rPr>
            <sz val="11"/>
            <color theme="1"/>
            <rFont val="Calibri"/>
            <family val="2"/>
            <scheme val="minor"/>
          </rPr>
          <t>Соотнесите методы исследования в методике обучения географии с их сутью.
1. Гуманизация = [Утверждение общечеловеческих ценностей.] (1)
2. Интеграция = [Усиление комплексных подходов.] (1)
3. Политизация = [Увеличение внимания к процессам, происходящим в сфере деятельности государств.] (1)
4. Социологизация = [Повышение внимания к общественным аспектам развития.] (1)
5. Экологизация = [Рассмотрение человека в неразрывной связи со средой его обитания.] (1)
6. Экономизация = [Проникновение логики экономических систем.] (1)</t>
        </r>
      </text>
    </comment>
    <comment ref="CL13" authorId="0" shapeId="0">
      <text>
        <r>
          <rPr>
            <sz val="11"/>
            <color theme="1"/>
            <rFont val="Calibri"/>
            <family val="2"/>
            <scheme val="minor"/>
          </rPr>
          <t>Соотнесите педагогические принципы с их сутью.
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r>
      </text>
    </comment>
    <comment ref="CM13" authorId="0" shapeId="0">
      <text>
        <r>
          <rPr>
            <sz val="11"/>
            <color theme="1"/>
            <rFont val="Calibri"/>
            <family val="2"/>
            <scheme val="minor"/>
          </rPr>
          <t>Соотнесите педагогические принципы с их сутью.
1. Доступности = [Соответствие содержания, методов и форм обучения возрастным особенностям обучающихся, уровню их развития.] (1)
2. Взаимосвязи глобального, регионального и локального уровней = [Развитие у учащихся широкого системного взгляда на проблемы взаимоотношений человека и общества с окружающей природной средой.] (1)
3. Наглядности = [Возможность увидеть предмет в его действительном виде.] (1)
4. Связи обучения с реальной жизнью = [Наличие постоянного сомнения и проверки теории посредством эффективных практических критериев.] (1)
5. Системной дифференциации = [Развитие познания детей от общего, абстрактного к выделению составляющих частей.] (1)
6. Целенаправленности = [Подчиненность обучения конечному планируемому результату.] (1)</t>
        </r>
      </text>
    </comment>
    <comment ref="CN13" authorId="0" shapeId="0">
      <text>
        <r>
          <rPr>
            <sz val="11"/>
            <color theme="1"/>
            <rFont val="Calibri"/>
            <family val="2"/>
            <scheme val="minor"/>
          </rPr>
          <t>Соотнесите науки с сутью их связи с методикой обучения географии.
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[Система методов обучения географии и требования к ним соотносятся с классификациями методов обучения этой науки.] (1)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(1)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r>
      </text>
    </comment>
    <comment ref="CO13" authorId="0" shapeId="0">
      <text>
        <r>
          <rPr>
            <sz val="11"/>
            <color theme="1"/>
            <rFont val="Calibri"/>
            <family val="2"/>
            <scheme val="minor"/>
          </rPr>
          <t>Соотнесите методы исследования в методике обучения географии с их сутью.
1. Анкетирование = [Массовый сбор материала с помощью специальных опросников.] (1)
2. Наблюдение процесса обучения = [Регистрация фактов на основе разработанной программы для их дальнейшей обработки и анализа.] (1)
3. Проверочные работы = [Выявление уровня подготовки учащихся.] (1)
4. Системный = [Планирование и разработка нескольких уроков по той или иной теме, определяя функции каждого урока и их связи между собой по целям, содержанию и методам обучения.] (1)
5. Сравнительный = [Выявление частных и общих закономерностей, черт сходства и различия объектов, явлений и процессов.] (1)
6. Типологический = [Выделение компонентов содержания школьной географии, классификация методов и средств обучения.] (1)</t>
        </r>
      </text>
    </comment>
    <comment ref="CP13" authorId="0" shapeId="0">
      <text>
        <r>
          <rPr>
            <sz val="11"/>
            <color theme="1"/>
            <rFont val="Calibri"/>
            <family val="2"/>
            <scheme val="minor"/>
          </rPr>
          <t>Балл</t>
        </r>
      </text>
    </comment>
    <comment ref="CQ13" authorId="0" shapeId="0">
      <text>
        <r>
          <rPr>
            <sz val="11"/>
            <color theme="1"/>
            <rFont val="Calibri"/>
            <family val="2"/>
            <scheme val="minor"/>
          </rPr>
          <t>МаксБалл</t>
        </r>
      </text>
    </comment>
    <comment ref="CR13" authorId="0" shapeId="0">
      <text>
        <r>
          <rPr>
            <sz val="11"/>
            <color theme="1"/>
            <rFont val="Calibri"/>
            <family val="2"/>
            <scheme val="minor"/>
          </rPr>
          <t>Процент</t>
        </r>
      </text>
    </comment>
    <comment ref="CS13" authorId="0" shapeId="0">
      <text>
        <r>
          <rPr>
            <sz val="11"/>
            <color theme="1"/>
            <rFont val="Calibri"/>
            <family val="2"/>
            <scheme val="minor"/>
          </rPr>
          <t>Соотнесите позиции дифференциации образования с их определением:
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r>
      </text>
    </comment>
    <comment ref="CT13" authorId="0" shapeId="0">
      <text>
        <r>
          <rPr>
            <sz val="11"/>
            <color theme="1"/>
            <rFont val="Calibri"/>
            <family val="2"/>
            <scheme val="minor"/>
          </rPr>
          <t>Соотнесите функции процесса обучения с их сутью:
1. Воспитательная = [Формирование мировоззрения обучаемых, их духовных, нравственных, трудовых, эстетических представлений, а также убеждений, взглядов и идеалов.] (2)
2. Образовательная = [Создание условий, обеспечивающих учащихся знаниями, формирование специальных и общеучебных умений и навыков с целью их использования на практике.] (2)
3. Развивающая = [Обеспечение процесса совершенствования личности, ее восприятия, мышления, волевой, эмоциональной и мотивационной сфер.] (2)</t>
        </r>
      </text>
    </comment>
    <comment ref="CU13" authorId="0" shapeId="0">
      <text>
        <r>
          <rPr>
            <sz val="11"/>
            <color theme="1"/>
            <rFont val="Calibri"/>
            <family val="2"/>
            <scheme val="minor"/>
          </rPr>
          <t>Соотнесите функции процесса обучения с их сутью:
1. Методы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(2)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[Комплекс объектов, которые могут быть использованы для организации более эффективного учебного процесса педагогами и учениками.] (2)</t>
        </r>
      </text>
    </comment>
    <comment ref="CV13" authorId="0" shapeId="0">
      <text>
        <r>
          <rPr>
            <sz val="11"/>
            <color theme="1"/>
            <rFont val="Calibri"/>
            <family val="2"/>
            <scheme val="minor"/>
          </rPr>
          <t>Соотнесите элементы процесса обучения с их сутью:
1. Обучаемый = [Объект педагогических воздействий.] (2)
2. Содержание обучения = [Четко очерченная система знаний, умений, навыков, отобранных для изучения.] (2)
3. Цель обучения = [Объем и соответствующее качество знаний, которыми должен овладеть учащийся.] (2)</t>
        </r>
      </text>
    </comment>
    <comment ref="CW13" authorId="0" shapeId="0">
      <text>
        <r>
          <rPr>
            <sz val="11"/>
            <color theme="1"/>
            <rFont val="Calibri"/>
            <family val="2"/>
            <scheme val="minor"/>
          </rPr>
          <t>Соотнесите виды обучения с их сутью:
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(2)
3. Развивающее = [Подготовка учащихся к самостоятельному освоению знаний, поиску истины.] (2)</t>
        </r>
      </text>
    </comment>
    <comment ref="CX13" authorId="0" shapeId="0">
      <text>
        <r>
          <rPr>
            <sz val="11"/>
            <color theme="1"/>
            <rFont val="Calibri"/>
            <family val="2"/>
            <scheme val="minor"/>
          </rPr>
          <t>Соотнесите виды обучения с их сутью:
1. Догматическое = [Форма коллективной организации обучения, при которой главный вид деятельности учащихся – слушание и механическое заучивание.] (2)
2. Программированное = [Управляемое усвоение подаваемого в определенной логической последовательности учебного материала с помощью обучающего устройства.] (2)
3. Сообщающее = [Объяснение в сочетании с наглядностью – главные методы, слушание и запоминание – ведущие виды деятельности учащихся, а безошибочное воспроизведение изученного – главное требование и основной критерий эффективности.] (2)</t>
        </r>
      </text>
    </comment>
    <comment ref="CY13" authorId="0" shapeId="0">
      <text>
        <r>
          <rPr>
            <sz val="11"/>
            <color theme="1"/>
            <rFont val="Calibri"/>
            <family val="2"/>
            <scheme val="minor"/>
          </rPr>
          <t>Балл</t>
        </r>
      </text>
    </comment>
    <comment ref="CZ13" authorId="0" shapeId="0">
      <text>
        <r>
          <rPr>
            <sz val="11"/>
            <color theme="1"/>
            <rFont val="Calibri"/>
            <family val="2"/>
            <scheme val="minor"/>
          </rPr>
          <t>МаксБалл</t>
        </r>
      </text>
    </comment>
    <comment ref="DA13" authorId="0" shapeId="0">
      <text>
        <r>
          <rPr>
            <sz val="11"/>
            <color theme="1"/>
            <rFont val="Calibri"/>
            <family val="2"/>
            <scheme val="minor"/>
          </rPr>
          <t>Процент</t>
        </r>
      </text>
    </comment>
    <comment ref="DB13" authorId="0" shapeId="0">
      <text>
        <r>
          <rPr>
            <sz val="11"/>
            <color theme="1"/>
            <rFont val="Calibri"/>
            <family val="2"/>
            <scheme val="minor"/>
          </rPr>
          <t>Расположите виды картографической деятельности учащихся от простого к сложному:
1. чтение карт (2)
2. воссоздание пространственных представлений о размещении и взаимном расположении объектов (2)
3. сопоставление карт (2)</t>
        </r>
      </text>
    </comment>
    <comment ref="DC13" authorId="0" shapeId="0">
      <text>
        <r>
          <rPr>
            <sz val="11"/>
            <color theme="1"/>
            <rFont val="Calibri"/>
            <family val="2"/>
            <scheme val="minor"/>
          </rPr>
          <t>Расположите уровни работы с текстом учебника от простого к сложному:
1. познавательный (2)
2. аналитический (2)
3. творческий (2)</t>
        </r>
      </text>
    </comment>
    <comment ref="DD13" authorId="0" shapeId="0">
      <text>
        <r>
          <rPr>
            <sz val="11"/>
            <color theme="1"/>
            <rFont val="Calibri"/>
            <family val="2"/>
            <scheme val="minor"/>
          </rPr>
          <t>Расположите в хронологическом порядке действия учащихся при работе с диаграммами и графиками:
1. определение обозначений осей координат, масштаба, отмеченного на осях (2)
2. количественный анализ показателей (2)
3. качественный анализ диаграммы (графика) (2)</t>
        </r>
      </text>
    </comment>
    <comment ref="DE13" authorId="0" shapeId="0">
      <text>
        <r>
          <rPr>
            <sz val="11"/>
            <color theme="1"/>
            <rFont val="Calibri"/>
            <family val="2"/>
            <scheme val="minor"/>
          </rPr>
          <t>Расположите в хронологическом порядке действия при работе с электронной информационно-образовательной средой:
1. прохождение авторизации (2)
2. поиск и изучение необходимой информации, поиск и выполнение заданий (2)
3. контроль выполнения обучающимися заданий (2)</t>
        </r>
      </text>
    </comment>
    <comment ref="DF13" authorId="0" shapeId="0">
      <text>
        <r>
          <rPr>
            <sz val="11"/>
            <color theme="1"/>
            <rFont val="Calibri"/>
            <family val="2"/>
            <scheme val="minor"/>
          </rPr>
          <t>Расположите в хронологическом порядке действия учащихся при работе с коллекцией образцов горных пород и минералов:
1. отбор необходимых образцов из состава коллекции (2)
2. установление отличительных особенностей по внешним признакам и фиксация данных (2)
3. составление описания с использованием дополнительных источников информации (2)</t>
        </r>
      </text>
    </comment>
    <comment ref="DG13" authorId="0" shapeId="0">
      <text>
        <r>
          <rPr>
            <sz val="11"/>
            <color theme="1"/>
            <rFont val="Calibri"/>
            <family val="2"/>
            <scheme val="minor"/>
          </rPr>
          <t>Расположите картографические умения учащихся от простого к сложному:
1. умений оценивать отдельные компоненты природы Земли, анализировать, сравнивать и объяснять их значение (2)
2. умение составлять характеристики природно-территориальных комплексов страны (2)
3. умений читать и анализировать политические и социально-экономические карты, устанавливать связи природно-социального свойства (2)</t>
        </r>
      </text>
    </comment>
    <comment ref="DH13" authorId="0" shapeId="0">
      <text>
        <r>
          <rPr>
            <sz val="11"/>
            <color theme="1"/>
            <rFont val="Calibri"/>
            <family val="2"/>
            <scheme val="minor"/>
          </rPr>
          <t>Балл</t>
        </r>
      </text>
    </comment>
    <comment ref="DI13" authorId="0" shapeId="0">
      <text>
        <r>
          <rPr>
            <sz val="11"/>
            <color theme="1"/>
            <rFont val="Calibri"/>
            <family val="2"/>
            <scheme val="minor"/>
          </rPr>
          <t>МаксБалл</t>
        </r>
      </text>
    </comment>
    <comment ref="DJ13" authorId="0" shapeId="0">
      <text>
        <r>
          <rPr>
            <sz val="11"/>
            <color theme="1"/>
            <rFont val="Calibri"/>
            <family val="2"/>
            <scheme val="minor"/>
          </rPr>
          <t>Процент</t>
        </r>
      </text>
    </comment>
    <comment ref="DK13" authorId="0" shapeId="0">
      <text>
        <r>
          <rPr>
            <sz val="11"/>
            <color theme="1"/>
            <rFont val="Calibri"/>
            <family val="2"/>
            <scheme val="minor"/>
          </rPr>
          <t>Соотнесите группы методических приемов с их характеристикой:
1. Логические = [Отражают закономерности правильного мышления.] (2)
2. Организационные = [Координируют учебный процесс.] (2)
3. Технические = [Создают композиционный характер обучающей деятельности.] (2)</t>
        </r>
      </text>
    </comment>
    <comment ref="DL13" authorId="0" shapeId="0">
      <text>
        <r>
          <rPr>
            <sz val="11"/>
            <color theme="1"/>
            <rFont val="Calibri"/>
            <family val="2"/>
            <scheme val="minor"/>
          </rPr>
          <t>Соотнесите методы обучения с их характеристикой:
1. Беседа = [Диалогический метод изложения учебного материала.] (2)
2. Метод иллюстрации = [Показ учащимся картин, схем, графиков, карт, макетов, атласов и пр.] (2)
3. Программированный контроль = [Выявление знаний, умений и навыков учащихся с помощью машины.] (2)</t>
        </r>
      </text>
    </comment>
    <comment ref="DM13" authorId="0" shapeId="0">
      <text>
        <r>
          <rPr>
            <sz val="11"/>
            <color theme="1"/>
            <rFont val="Calibri"/>
            <family val="2"/>
            <scheme val="minor"/>
          </rPr>
          <t>Соотнесите методы обучения с их характеристикой:
1. Дидактическая игра = [Активная учебная деятельность по имитационному моделированию изучаемых систем, явлений, процессов.] (2)
2. Метод лабораторных работ = [Проведение учащимися опытов с использованием приборов и инструментов в специально оборудованных кабинетах.] (2)
3. Работа с книгой = [Многофункциональный метод, обеспечивающий обучение, развитие, воспитание на основе печатных материалов.] (2)</t>
        </r>
      </text>
    </comment>
    <comment ref="DN13" authorId="0" shapeId="0">
      <text>
        <r>
          <rPr>
            <sz val="11"/>
            <color theme="1"/>
            <rFont val="Calibri"/>
            <family val="2"/>
            <scheme val="minor"/>
          </rPr>
          <t>Соотнесите методы обучения с их характеристикой:
1. Дискуссия = [Вовлечение учащихся в активное обсуждение разных научных точек зрения по той или иной проблеме.] (2)
2. Метод упражнений = [Повторное выполнение умственного или практического действия с целью овладения им или повышения его качества.] (2)
3. Уплотненный контроль = [Выявление соотношения достигнутых обучающимися результатов с запланированными целями сочетанием различных методов.] (2)</t>
        </r>
      </text>
    </comment>
    <comment ref="DO13" authorId="0" shapeId="0">
      <text>
        <r>
          <rPr>
            <sz val="11"/>
            <color theme="1"/>
            <rFont val="Calibri"/>
            <family val="2"/>
            <scheme val="minor"/>
          </rPr>
          <t>Соотнесите методы обучения с их характеристикой:
1. Лекция = [Изложение значительного по объему учебного материала в течение сравнительно продолжительного времени.] (2)
2. Объяснение = [Словесное монологическое изложение понятий и положений, закономерностей, существенных свойств и т.п.] (2)
3. Рассказ = [Систематическое изложение учебного материала, эмоциональное изложение знаний в определенной логической последовательности.] (2)</t>
        </r>
      </text>
    </comment>
    <comment ref="DP13" authorId="0" shapeId="0">
      <text>
        <r>
          <rPr>
            <sz val="11"/>
            <color theme="1"/>
            <rFont val="Calibri"/>
            <family val="2"/>
            <scheme val="minor"/>
          </rPr>
          <t>Соотнесите методы обучения с их характеристикой:
1. Метод демонстрации = [Показ учащимся действий реальных приборов или их моделей, постановка опытов.] (2)
2. Письменный контроль = [Решение учащимися заданий по карточкам.] (2)
3. Устный опрос = [Выявление учителем знаний, умений и навыков учащихся посредством вопроса.] (2)</t>
        </r>
      </text>
    </comment>
    <comment ref="DQ13" authorId="0" shapeId="0">
      <text>
        <r>
          <rPr>
            <sz val="11"/>
            <color theme="1"/>
            <rFont val="Calibri"/>
            <family val="2"/>
            <scheme val="minor"/>
          </rPr>
          <t>Балл</t>
        </r>
      </text>
    </comment>
    <comment ref="DR13" authorId="0" shapeId="0">
      <text>
        <r>
          <rPr>
            <sz val="11"/>
            <color theme="1"/>
            <rFont val="Calibri"/>
            <family val="2"/>
            <scheme val="minor"/>
          </rPr>
          <t>МаксБалл</t>
        </r>
      </text>
    </comment>
    <comment ref="DS13" authorId="0" shapeId="0">
      <text>
        <r>
          <rPr>
            <sz val="11"/>
            <color theme="1"/>
            <rFont val="Calibri"/>
            <family val="2"/>
            <scheme val="minor"/>
          </rPr>
          <t>Процент</t>
        </r>
      </text>
    </comment>
    <comment ref="DT13" authorId="0" shapeId="0">
      <text>
        <r>
          <rPr>
            <sz val="11"/>
            <color theme="1"/>
            <rFont val="Calibri"/>
            <family val="2"/>
            <scheme val="minor"/>
          </rPr>
          <t>Соотнесите направления внеклассной работы по географии с их содержанием:
1. Историко-географическое = [Решение задачи гуманитаризации школьной географии.] (2)
2. Научно-познавательное = [Дополнение и углубление тем, вызывающих особый интерес у школьников.] (2)
3. Страноведческое = [Интеграция физико-, экономико- и социально-географических знаний.] (2)</t>
        </r>
      </text>
    </comment>
    <comment ref="DU13" authorId="0" shapeId="0">
      <text>
        <r>
          <rPr>
            <sz val="11"/>
            <color theme="1"/>
            <rFont val="Calibri"/>
            <family val="2"/>
            <scheme val="minor"/>
          </rPr>
          <t>Соотнесите направления внеклассной работы по географии с их содержанием:
1. Экологическое = [Формирование системы норм и правил отношения к природе, умения и навыки по изучению природы и ее охране.] (2)
2. Культурно-просветительское = [Связано с непрерывным процессом освоения совокупности материальных и духовных ценностей человечества.] (2)
3. Экономическое = [Расширение и углубление знаний о хозяйственной деятельности.] (2)</t>
        </r>
      </text>
    </comment>
    <comment ref="DV13" authorId="0" shapeId="0">
      <text>
        <r>
          <rPr>
            <sz val="11"/>
            <color theme="1"/>
            <rFont val="Calibri"/>
            <family val="2"/>
            <scheme val="minor"/>
          </rPr>
          <t>Соотнесите формы внеклассной работы по географии с их содержанием:
1. Клуб = [Большое разнообразие в выборе содержания, привлечение специалистов из разных областей, необходимость установления контактов с другими организациями.] (2)
2. Кружок = [Характерен постоянный состав и объединение как учащихся одного возраста, так и разных классов.] (2)
3. Факультатив = [Неразрывная связь с урочными занятиями (продолжает и развивает их, влияет на их качество).] (2)</t>
        </r>
      </text>
    </comment>
    <comment ref="DW13" authorId="0" shapeId="0">
      <text>
        <r>
          <rPr>
            <sz val="11"/>
            <color theme="1"/>
            <rFont val="Calibri"/>
            <family val="2"/>
            <scheme val="minor"/>
          </rPr>
          <t>Соотнесите формы внеклассной работы по географии с их содержанием:
1. Викторина = [Игра, заключающаяся в ответах на устные или письменные вопросы из различных областей знания.] (2)
2. Конкурс = [Соревнование для выявления наилучших из числа участников, представленных работ и т. п.] (2)
3. Конференция = [Организационная форма обучения, направленная на расширение, закрепление и совершенствование знаний.] (2)</t>
        </r>
      </text>
    </comment>
    <comment ref="DX13" authorId="0" shapeId="0">
      <text>
        <r>
          <rPr>
            <sz val="11"/>
            <color theme="1"/>
            <rFont val="Calibri"/>
            <family val="2"/>
            <scheme val="minor"/>
          </rPr>
          <t>Соотнесите формы внеклассной работы по географии с их содержанием:
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r>
      </text>
    </comment>
    <comment ref="DY13" authorId="0" shapeId="0">
      <text>
        <r>
          <rPr>
            <sz val="11"/>
            <color theme="1"/>
            <rFont val="Calibri"/>
            <family val="2"/>
            <scheme val="minor"/>
          </rPr>
          <t>Соотнесите методы внеклассной работы по географии с их содержанием:
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r>
      </text>
    </comment>
    <comment ref="DZ13" authorId="0" shapeId="0">
      <text>
        <r>
          <rPr>
            <sz val="11"/>
            <color theme="1"/>
            <rFont val="Calibri"/>
            <family val="2"/>
            <scheme val="minor"/>
          </rPr>
          <t>Балл</t>
        </r>
      </text>
    </comment>
    <comment ref="EA13" authorId="0" shapeId="0">
      <text>
        <r>
          <rPr>
            <sz val="11"/>
            <color theme="1"/>
            <rFont val="Calibri"/>
            <family val="2"/>
            <scheme val="minor"/>
          </rPr>
          <t>МаксБалл</t>
        </r>
      </text>
    </comment>
    <comment ref="EB13" authorId="0" shapeId="0">
      <text>
        <r>
          <rPr>
            <sz val="11"/>
            <color theme="1"/>
            <rFont val="Calibri"/>
            <family val="2"/>
            <scheme val="minor"/>
          </rPr>
          <t>Процент</t>
        </r>
      </text>
    </comment>
    <comment ref="EC13" authorId="0" shapeId="0">
      <text>
        <r>
          <rPr>
            <sz val="11"/>
            <color theme="1"/>
            <rFont val="Calibri"/>
            <family val="2"/>
            <scheme val="minor"/>
          </rPr>
          <t>Балл</t>
        </r>
      </text>
    </comment>
    <comment ref="ED13" authorId="0" shapeId="0">
      <text>
        <r>
          <rPr>
            <sz val="11"/>
            <color theme="1"/>
            <rFont val="Calibri"/>
            <family val="2"/>
            <scheme val="minor"/>
          </rPr>
          <t>МаксБалл</t>
        </r>
      </text>
    </comment>
    <comment ref="EE13" authorId="0" shapeId="0">
      <text>
        <r>
          <rPr>
            <sz val="11"/>
            <color theme="1"/>
            <rFont val="Calibri"/>
            <family val="2"/>
            <scheme val="minor"/>
          </rPr>
          <t>Процент</t>
        </r>
      </text>
    </comment>
    <comment ref="EF13" authorId="0" shapeId="0">
      <text>
        <r>
          <rPr>
            <sz val="11"/>
            <color theme="1"/>
            <rFont val="Calibri"/>
            <family val="2"/>
            <scheme val="minor"/>
          </rPr>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r>
      </text>
    </comment>
    <comment ref="EG13" authorId="0" shapeId="0">
      <text>
        <r>
          <rPr>
            <sz val="11"/>
            <color theme="1"/>
            <rFont val="Calibri"/>
            <family val="2"/>
            <scheme val="minor"/>
          </rPr>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r>
      </text>
    </comment>
    <comment ref="EH13" authorId="0" shapeId="0">
      <text>
        <r>
          <rPr>
            <sz val="11"/>
            <color theme="1"/>
            <rFont val="Calibri"/>
            <family val="2"/>
            <scheme val="minor"/>
          </rPr>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r>
      </text>
    </comment>
    <comment ref="EI13" authorId="0" shapeId="0">
      <text>
        <r>
          <rPr>
            <sz val="11"/>
            <color theme="1"/>
            <rFont val="Calibri"/>
            <family val="2"/>
            <scheme val="minor"/>
          </rPr>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r>
      </text>
    </comment>
    <comment ref="EJ13" authorId="0" shapeId="0">
      <text>
        <r>
          <rPr>
            <sz val="11"/>
            <color theme="1"/>
            <rFont val="Calibri"/>
            <family val="2"/>
            <scheme val="minor"/>
          </rPr>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r>
      </text>
    </comment>
    <comment ref="EK13" authorId="0" shapeId="0">
      <text>
        <r>
          <rPr>
            <sz val="11"/>
            <color theme="1"/>
            <rFont val="Calibri"/>
            <family val="2"/>
            <scheme val="minor"/>
          </rPr>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r>
      </text>
    </comment>
    <comment ref="EL13" authorId="0" shapeId="0">
      <text>
        <r>
          <rPr>
            <sz val="11"/>
            <color theme="1"/>
            <rFont val="Calibri"/>
            <family val="2"/>
            <scheme val="minor"/>
          </rPr>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r>
      </text>
    </comment>
    <comment ref="EM13" authorId="0" shapeId="0">
      <text>
        <r>
          <rPr>
            <sz val="11"/>
            <color theme="1"/>
            <rFont val="Calibri"/>
            <family val="2"/>
            <scheme val="minor"/>
          </rPr>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r>
      </text>
    </comment>
    <comment ref="EN13" authorId="0" shapeId="0">
      <text>
        <r>
          <rPr>
            <sz val="11"/>
            <color theme="1"/>
            <rFont val="Calibri"/>
            <family val="2"/>
            <scheme val="minor"/>
          </rPr>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r>
      </text>
    </comment>
    <comment ref="EO13" authorId="0" shapeId="0">
      <text>
        <r>
          <rPr>
            <sz val="11"/>
            <color theme="1"/>
            <rFont val="Calibri"/>
            <family val="2"/>
            <scheme val="minor"/>
          </rPr>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r>
      </text>
    </comment>
    <comment ref="EP13" authorId="0" shapeId="0">
      <text>
        <r>
          <rPr>
            <sz val="11"/>
            <color theme="1"/>
            <rFont val="Calibri"/>
            <family val="2"/>
            <scheme val="minor"/>
          </rPr>
          <t>Балл</t>
        </r>
      </text>
    </comment>
    <comment ref="EQ13" authorId="0" shapeId="0">
      <text>
        <r>
          <rPr>
            <sz val="11"/>
            <color theme="1"/>
            <rFont val="Calibri"/>
            <family val="2"/>
            <scheme val="minor"/>
          </rPr>
          <t>МаксБалл</t>
        </r>
      </text>
    </comment>
    <comment ref="ER13" authorId="0" shapeId="0">
      <text>
        <r>
          <rPr>
            <sz val="11"/>
            <color theme="1"/>
            <rFont val="Calibri"/>
            <family val="2"/>
            <scheme val="minor"/>
          </rPr>
          <t>Процент</t>
        </r>
      </text>
    </comment>
    <comment ref="ES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ET13" authorId="0" shapeId="0">
      <text>
        <r>
          <rPr>
            <sz val="11"/>
            <color theme="1"/>
            <rFont val="Calibri"/>
            <family val="2"/>
            <scheme val="minor"/>
          </rPr>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EU13" authorId="0" shapeId="0">
      <text>
        <r>
          <rPr>
            <sz val="11"/>
            <color theme="1"/>
            <rFont val="Calibri"/>
            <family val="2"/>
            <scheme val="minor"/>
          </rPr>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EV13" authorId="0" shapeId="0">
      <text>
        <r>
          <rPr>
            <sz val="11"/>
            <color theme="1"/>
            <rFont val="Calibri"/>
            <family val="2"/>
            <scheme val="minor"/>
          </rPr>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EW13" authorId="0" shapeId="0">
      <text>
        <r>
          <rPr>
            <sz val="11"/>
            <color theme="1"/>
            <rFont val="Calibri"/>
            <family val="2"/>
            <scheme val="minor"/>
          </rPr>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r>
      </text>
    </comment>
    <comment ref="EX13" authorId="0" shapeId="0">
      <text>
        <r>
          <rPr>
            <sz val="11"/>
            <color theme="1"/>
            <rFont val="Calibri"/>
            <family val="2"/>
            <scheme val="minor"/>
          </rPr>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r>
      </text>
    </comment>
    <comment ref="EY13" authorId="0" shapeId="0">
      <text>
        <r>
          <rPr>
            <sz val="11"/>
            <color theme="1"/>
            <rFont val="Calibri"/>
            <family val="2"/>
            <scheme val="minor"/>
          </rPr>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EZ13" authorId="0" shapeId="0">
      <text>
        <r>
          <rPr>
            <sz val="11"/>
            <color theme="1"/>
            <rFont val="Calibri"/>
            <family val="2"/>
            <scheme val="minor"/>
          </rPr>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FA13" authorId="0" shapeId="0">
      <text>
        <r>
          <rPr>
            <sz val="11"/>
            <color theme="1"/>
            <rFont val="Calibri"/>
            <family val="2"/>
            <scheme val="minor"/>
          </rPr>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r>
      </text>
    </comment>
    <comment ref="FB13" authorId="0" shapeId="0">
      <text>
        <r>
          <rPr>
            <sz val="11"/>
            <color theme="1"/>
            <rFont val="Calibri"/>
            <family val="2"/>
            <scheme val="minor"/>
          </rPr>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r>
      </text>
    </comment>
    <comment ref="FC13" authorId="0" shapeId="0">
      <text>
        <r>
          <rPr>
            <sz val="11"/>
            <color theme="1"/>
            <rFont val="Calibri"/>
            <family val="2"/>
            <scheme val="minor"/>
          </rPr>
          <t>Балл</t>
        </r>
      </text>
    </comment>
    <comment ref="FD13" authorId="0" shapeId="0">
      <text>
        <r>
          <rPr>
            <sz val="11"/>
            <color theme="1"/>
            <rFont val="Calibri"/>
            <family val="2"/>
            <scheme val="minor"/>
          </rPr>
          <t>МаксБалл</t>
        </r>
      </text>
    </comment>
    <comment ref="FE13" authorId="0" shapeId="0">
      <text>
        <r>
          <rPr>
            <sz val="11"/>
            <color theme="1"/>
            <rFont val="Calibri"/>
            <family val="2"/>
            <scheme val="minor"/>
          </rPr>
          <t>Процент</t>
        </r>
      </text>
    </comment>
    <comment ref="FF13" authorId="0" shapeId="0">
      <text>
        <r>
          <rPr>
            <sz val="11"/>
            <color theme="1"/>
            <rFont val="Calibri"/>
            <family val="2"/>
            <scheme val="minor"/>
          </rPr>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FG13" authorId="0" shapeId="0">
      <text>
        <r>
          <rPr>
            <sz val="11"/>
            <color theme="1"/>
            <rFont val="Calibri"/>
            <family val="2"/>
            <scheme val="minor"/>
          </rPr>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FH13" authorId="0" shapeId="0">
      <text>
        <r>
          <rPr>
            <sz val="11"/>
            <color theme="1"/>
            <rFont val="Calibri"/>
            <family val="2"/>
            <scheme val="minor"/>
          </rPr>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r>
      </text>
    </comment>
    <comment ref="FI13" authorId="0" shapeId="0">
      <text>
        <r>
          <rPr>
            <sz val="11"/>
            <color theme="1"/>
            <rFont val="Calibri"/>
            <family val="2"/>
            <scheme val="minor"/>
          </rPr>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r>
      </text>
    </comment>
    <comment ref="FJ13" authorId="0" shapeId="0">
      <text>
        <r>
          <rPr>
            <sz val="11"/>
            <color theme="1"/>
            <rFont val="Calibri"/>
            <family val="2"/>
            <scheme val="minor"/>
          </rPr>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r>
      </text>
    </comment>
    <comment ref="FK13" authorId="0" shapeId="0">
      <text>
        <r>
          <rPr>
            <sz val="11"/>
            <color theme="1"/>
            <rFont val="Calibri"/>
            <family val="2"/>
            <scheme val="minor"/>
          </rPr>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r>
      </text>
    </comment>
    <comment ref="FL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r>
      </text>
    </comment>
    <comment ref="FM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r>
      </text>
    </comment>
    <comment ref="FN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r>
      </text>
    </comment>
    <comment ref="FO13" authorId="0" shapeId="0">
      <text>
        <r>
          <rPr>
            <sz val="11"/>
            <color theme="1"/>
            <rFont val="Calibri"/>
            <family val="2"/>
            <scheme val="minor"/>
          </rPr>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r>
      </text>
    </comment>
    <comment ref="FP13" authorId="0" shapeId="0">
      <text>
        <r>
          <rPr>
            <sz val="11"/>
            <color theme="1"/>
            <rFont val="Calibri"/>
            <family val="2"/>
            <scheme val="minor"/>
          </rPr>
          <t>Балл</t>
        </r>
      </text>
    </comment>
    <comment ref="FQ13" authorId="0" shapeId="0">
      <text>
        <r>
          <rPr>
            <sz val="11"/>
            <color theme="1"/>
            <rFont val="Calibri"/>
            <family val="2"/>
            <scheme val="minor"/>
          </rPr>
          <t>МаксБалл</t>
        </r>
      </text>
    </comment>
    <comment ref="FR13" authorId="0" shapeId="0">
      <text>
        <r>
          <rPr>
            <sz val="11"/>
            <color theme="1"/>
            <rFont val="Calibri"/>
            <family val="2"/>
            <scheme val="minor"/>
          </rPr>
          <t>Процент</t>
        </r>
      </text>
    </comment>
    <comment ref="FS13" authorId="0" shapeId="0">
      <text>
        <r>
          <rPr>
            <sz val="11"/>
            <color theme="1"/>
            <rFont val="Calibri"/>
            <family val="2"/>
            <scheme val="minor"/>
          </rPr>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r>
      </text>
    </comment>
    <comment ref="FT13" authorId="0" shapeId="0">
      <text>
        <r>
          <rPr>
            <sz val="11"/>
            <color theme="1"/>
            <rFont val="Calibri"/>
            <family val="2"/>
            <scheme val="minor"/>
          </rPr>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FU13" authorId="0" shapeId="0">
      <text>
        <r>
          <rPr>
            <sz val="11"/>
            <color theme="1"/>
            <rFont val="Calibri"/>
            <family val="2"/>
            <scheme val="minor"/>
          </rPr>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FV13" authorId="0" shapeId="0">
      <text>
        <r>
          <rPr>
            <sz val="11"/>
            <color theme="1"/>
            <rFont val="Calibri"/>
            <family val="2"/>
            <scheme val="minor"/>
          </rPr>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FW13" authorId="0" shapeId="0">
      <text>
        <r>
          <rPr>
            <sz val="11"/>
            <color theme="1"/>
            <rFont val="Calibri"/>
            <family val="2"/>
            <scheme val="minor"/>
          </rPr>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FX13" authorId="0" shapeId="0">
      <text>
        <r>
          <rPr>
            <sz val="11"/>
            <color theme="1"/>
            <rFont val="Calibri"/>
            <family val="2"/>
            <scheme val="minor"/>
          </rPr>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FY13" authorId="0" shapeId="0">
      <text>
        <r>
          <rPr>
            <sz val="11"/>
            <color theme="1"/>
            <rFont val="Calibri"/>
            <family val="2"/>
            <scheme val="minor"/>
          </rPr>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FZ13" authorId="0" shapeId="0">
      <text>
        <r>
          <rPr>
            <sz val="11"/>
            <color theme="1"/>
            <rFont val="Calibri"/>
            <family val="2"/>
            <scheme val="minor"/>
          </rPr>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GA13" authorId="0" shapeId="0">
      <text>
        <r>
          <rPr>
            <sz val="11"/>
            <color theme="1"/>
            <rFont val="Calibri"/>
            <family val="2"/>
            <scheme val="minor"/>
          </rPr>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GB13" authorId="0" shapeId="0">
      <text>
        <r>
          <rPr>
            <sz val="11"/>
            <color theme="1"/>
            <rFont val="Calibri"/>
            <family val="2"/>
            <scheme val="minor"/>
          </rPr>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GC13" authorId="0" shapeId="0">
      <text>
        <r>
          <rPr>
            <sz val="11"/>
            <color theme="1"/>
            <rFont val="Calibri"/>
            <family val="2"/>
            <scheme val="minor"/>
          </rPr>
          <t>Балл</t>
        </r>
      </text>
    </comment>
    <comment ref="GD13" authorId="0" shapeId="0">
      <text>
        <r>
          <rPr>
            <sz val="11"/>
            <color theme="1"/>
            <rFont val="Calibri"/>
            <family val="2"/>
            <scheme val="minor"/>
          </rPr>
          <t>МаксБалл</t>
        </r>
      </text>
    </comment>
    <comment ref="GE13" authorId="0" shapeId="0">
      <text>
        <r>
          <rPr>
            <sz val="11"/>
            <color theme="1"/>
            <rFont val="Calibri"/>
            <family val="2"/>
            <scheme val="minor"/>
          </rPr>
          <t>Процент</t>
        </r>
      </text>
    </comment>
    <comment ref="GF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r>
      </text>
    </comment>
    <comment ref="GG13" authorId="0" shapeId="0">
      <text>
        <r>
          <rPr>
            <sz val="11"/>
            <color theme="1"/>
            <rFont val="Calibri"/>
            <family val="2"/>
            <scheme val="minor"/>
          </rPr>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r>
      </text>
    </comment>
    <comment ref="GH13" authorId="0" shapeId="0">
      <text>
        <r>
          <rPr>
            <sz val="11"/>
            <color theme="1"/>
            <rFont val="Calibri"/>
            <family val="2"/>
            <scheme val="minor"/>
          </rPr>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r>
      </text>
    </comment>
    <comment ref="GI13" authorId="0" shapeId="0">
      <text>
        <r>
          <rPr>
            <sz val="11"/>
            <color theme="1"/>
            <rFont val="Calibri"/>
            <family val="2"/>
            <scheme val="minor"/>
          </rPr>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GJ13" authorId="0" shapeId="0">
      <text>
        <r>
          <rPr>
            <sz val="11"/>
            <color theme="1"/>
            <rFont val="Calibri"/>
            <family val="2"/>
            <scheme val="minor"/>
          </rPr>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r>
      </text>
    </comment>
    <comment ref="GK13" authorId="0" shapeId="0">
      <text>
        <r>
          <rPr>
            <sz val="11"/>
            <color theme="1"/>
            <rFont val="Calibri"/>
            <family val="2"/>
            <scheme val="minor"/>
          </rPr>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GL13" authorId="0" shapeId="0">
      <text>
        <r>
          <rPr>
            <sz val="11"/>
            <color theme="1"/>
            <rFont val="Calibri"/>
            <family val="2"/>
            <scheme val="minor"/>
          </rPr>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GM13" authorId="0" shapeId="0">
      <text>
        <r>
          <rPr>
            <sz val="11"/>
            <color theme="1"/>
            <rFont val="Calibri"/>
            <family val="2"/>
            <scheme val="minor"/>
          </rPr>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r>
      </text>
    </comment>
    <comment ref="GN13" authorId="0" shapeId="0">
      <text>
        <r>
          <rPr>
            <sz val="11"/>
            <color theme="1"/>
            <rFont val="Calibri"/>
            <family val="2"/>
            <scheme val="minor"/>
          </rPr>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GO13" authorId="0" shapeId="0">
      <text>
        <r>
          <rPr>
            <sz val="11"/>
            <color theme="1"/>
            <rFont val="Calibri"/>
            <family val="2"/>
            <scheme val="minor"/>
          </rPr>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r>
      </text>
    </comment>
    <comment ref="GP13" authorId="0" shapeId="0">
      <text>
        <r>
          <rPr>
            <sz val="11"/>
            <color theme="1"/>
            <rFont val="Calibri"/>
            <family val="2"/>
            <scheme val="minor"/>
          </rPr>
          <t>Балл</t>
        </r>
      </text>
    </comment>
    <comment ref="GQ13" authorId="0" shapeId="0">
      <text>
        <r>
          <rPr>
            <sz val="11"/>
            <color theme="1"/>
            <rFont val="Calibri"/>
            <family val="2"/>
            <scheme val="minor"/>
          </rPr>
          <t>МаксБалл</t>
        </r>
      </text>
    </comment>
    <comment ref="GR13" authorId="0" shapeId="0">
      <text>
        <r>
          <rPr>
            <sz val="11"/>
            <color theme="1"/>
            <rFont val="Calibri"/>
            <family val="2"/>
            <scheme val="minor"/>
          </rPr>
          <t>Процент</t>
        </r>
      </text>
    </comment>
    <comment ref="GS13" authorId="0" shapeId="0">
      <text>
        <r>
          <rPr>
            <sz val="11"/>
            <color theme="1"/>
            <rFont val="Calibri"/>
            <family val="2"/>
            <scheme val="minor"/>
          </rPr>
          <t>Балл</t>
        </r>
      </text>
    </comment>
    <comment ref="GT13" authorId="0" shapeId="0">
      <text>
        <r>
          <rPr>
            <sz val="11"/>
            <color theme="1"/>
            <rFont val="Calibri"/>
            <family val="2"/>
            <scheme val="minor"/>
          </rPr>
          <t>МаксБалл</t>
        </r>
      </text>
    </comment>
    <comment ref="GU13" authorId="0" shapeId="0">
      <text>
        <r>
          <rPr>
            <sz val="11"/>
            <color theme="1"/>
            <rFont val="Calibri"/>
            <family val="2"/>
            <scheme val="minor"/>
          </rPr>
          <t>Процент</t>
        </r>
      </text>
    </comment>
    <comment ref="GV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GW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GX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r>
      </text>
    </comment>
    <comment ref="GY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GZ13" authorId="0" shapeId="0">
      <text>
        <r>
          <rPr>
            <sz val="11"/>
            <color theme="1"/>
            <rFont val="Calibri"/>
            <family val="2"/>
            <scheme val="minor"/>
          </rPr>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HA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HB13" authorId="0" shapeId="0">
      <text>
        <r>
          <rPr>
            <sz val="11"/>
            <color theme="1"/>
            <rFont val="Calibri"/>
            <family val="2"/>
            <scheme val="minor"/>
          </rPr>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HC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HD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HE13" authorId="0" shapeId="0">
      <text>
        <r>
          <rPr>
            <sz val="11"/>
            <color theme="1"/>
            <rFont val="Calibri"/>
            <family val="2"/>
            <scheme val="minor"/>
          </rPr>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HF13" authorId="0" shapeId="0">
      <text>
        <r>
          <rPr>
            <sz val="11"/>
            <color theme="1"/>
            <rFont val="Calibri"/>
            <family val="2"/>
            <scheme val="minor"/>
          </rPr>
          <t>Балл</t>
        </r>
      </text>
    </comment>
    <comment ref="HG13" authorId="0" shapeId="0">
      <text>
        <r>
          <rPr>
            <sz val="11"/>
            <color theme="1"/>
            <rFont val="Calibri"/>
            <family val="2"/>
            <scheme val="minor"/>
          </rPr>
          <t>МаксБалл</t>
        </r>
      </text>
    </comment>
    <comment ref="HH13" authorId="0" shapeId="0">
      <text>
        <r>
          <rPr>
            <sz val="11"/>
            <color theme="1"/>
            <rFont val="Calibri"/>
            <family val="2"/>
            <scheme val="minor"/>
          </rPr>
          <t>Процент</t>
        </r>
      </text>
    </comment>
    <comment ref="HI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r>
      </text>
    </comment>
    <comment ref="HJ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r>
      </text>
    </comment>
    <comment ref="HK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r>
      </text>
    </comment>
    <comment ref="HL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HM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r>
      </text>
    </comment>
    <comment ref="HN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r>
      </text>
    </comment>
    <comment ref="HO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HP13" authorId="0" shapeId="0">
      <text>
        <r>
          <rPr>
            <sz val="11"/>
            <color theme="1"/>
            <rFont val="Calibri"/>
            <family val="2"/>
            <scheme val="minor"/>
          </rPr>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r>
      </text>
    </comment>
    <comment ref="HQ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r>
      </text>
    </comment>
    <comment ref="HR13" authorId="0" shapeId="0">
      <text>
        <r>
          <rPr>
            <sz val="11"/>
            <color theme="1"/>
            <rFont val="Calibri"/>
            <family val="2"/>
            <scheme val="minor"/>
          </rPr>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HS13" authorId="0" shapeId="0">
      <text>
        <r>
          <rPr>
            <sz val="11"/>
            <color theme="1"/>
            <rFont val="Calibri"/>
            <family val="2"/>
            <scheme val="minor"/>
          </rPr>
          <t>Балл</t>
        </r>
      </text>
    </comment>
    <comment ref="HT13" authorId="0" shapeId="0">
      <text>
        <r>
          <rPr>
            <sz val="11"/>
            <color theme="1"/>
            <rFont val="Calibri"/>
            <family val="2"/>
            <scheme val="minor"/>
          </rPr>
          <t>МаксБалл</t>
        </r>
      </text>
    </comment>
    <comment ref="HU13" authorId="0" shapeId="0">
      <text>
        <r>
          <rPr>
            <sz val="11"/>
            <color theme="1"/>
            <rFont val="Calibri"/>
            <family val="2"/>
            <scheme val="minor"/>
          </rPr>
          <t>Процент</t>
        </r>
      </text>
    </comment>
    <comment ref="HV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r>
      </text>
    </comment>
    <comment ref="HW13" authorId="0" shapeId="0">
      <text>
        <r>
          <rPr>
            <sz val="11"/>
            <color theme="1"/>
            <rFont val="Calibri"/>
            <family val="2"/>
            <scheme val="minor"/>
          </rPr>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r>
      </text>
    </comment>
    <comment ref="HX13" authorId="0" shapeId="0">
      <text>
        <r>
          <rPr>
            <sz val="11"/>
            <color theme="1"/>
            <rFont val="Calibri"/>
            <family val="2"/>
            <scheme val="minor"/>
          </rPr>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r>
      </text>
    </comment>
    <comment ref="HY13" authorId="0" shapeId="0">
      <text>
        <r>
          <rPr>
            <sz val="11"/>
            <color theme="1"/>
            <rFont val="Calibri"/>
            <family val="2"/>
            <scheme val="minor"/>
          </rPr>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HZ13" authorId="0" shapeId="0">
      <text>
        <r>
          <rPr>
            <sz val="11"/>
            <color theme="1"/>
            <rFont val="Calibri"/>
            <family val="2"/>
            <scheme val="minor"/>
          </rPr>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r>
      </text>
    </comment>
    <comment ref="IA13" authorId="0" shapeId="0">
      <text>
        <r>
          <rPr>
            <sz val="11"/>
            <color theme="1"/>
            <rFont val="Calibri"/>
            <family val="2"/>
            <scheme val="minor"/>
          </rPr>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r>
      </text>
    </comment>
    <comment ref="IB13" authorId="0" shapeId="0">
      <text>
        <r>
          <rPr>
            <sz val="11"/>
            <color theme="1"/>
            <rFont val="Calibri"/>
            <family val="2"/>
            <scheme val="minor"/>
          </rPr>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r>
      </text>
    </comment>
    <comment ref="IC13" authorId="0" shapeId="0">
      <text>
        <r>
          <rPr>
            <sz val="11"/>
            <color theme="1"/>
            <rFont val="Calibri"/>
            <family val="2"/>
            <scheme val="minor"/>
          </rPr>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r>
      </text>
    </comment>
    <comment ref="ID13" authorId="0" shapeId="0">
      <text>
        <r>
          <rPr>
            <sz val="11"/>
            <color theme="1"/>
            <rFont val="Calibri"/>
            <family val="2"/>
            <scheme val="minor"/>
          </rPr>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r>
      </text>
    </comment>
    <comment ref="IE13" authorId="0" shapeId="0">
      <text>
        <r>
          <rPr>
            <sz val="11"/>
            <color theme="1"/>
            <rFont val="Calibri"/>
            <family val="2"/>
            <scheme val="minor"/>
          </rPr>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r>
      </text>
    </comment>
    <comment ref="IF13" authorId="0" shapeId="0">
      <text>
        <r>
          <rPr>
            <sz val="11"/>
            <color theme="1"/>
            <rFont val="Calibri"/>
            <family val="2"/>
            <scheme val="minor"/>
          </rPr>
          <t>Балл</t>
        </r>
      </text>
    </comment>
    <comment ref="IG13" authorId="0" shapeId="0">
      <text>
        <r>
          <rPr>
            <sz val="11"/>
            <color theme="1"/>
            <rFont val="Calibri"/>
            <family val="2"/>
            <scheme val="minor"/>
          </rPr>
          <t>МаксБалл</t>
        </r>
      </text>
    </comment>
    <comment ref="IH13" authorId="0" shapeId="0">
      <text>
        <r>
          <rPr>
            <sz val="11"/>
            <color theme="1"/>
            <rFont val="Calibri"/>
            <family val="2"/>
            <scheme val="minor"/>
          </rPr>
          <t>Процент</t>
        </r>
      </text>
    </comment>
    <comment ref="II13" authorId="0" shapeId="0">
      <text>
        <r>
          <rPr>
            <sz val="11"/>
            <color theme="1"/>
            <rFont val="Calibri"/>
            <family val="2"/>
            <scheme val="minor"/>
          </rPr>
          <t>Балл</t>
        </r>
      </text>
    </comment>
    <comment ref="IJ13" authorId="0" shapeId="0">
      <text>
        <r>
          <rPr>
            <sz val="11"/>
            <color theme="1"/>
            <rFont val="Calibri"/>
            <family val="2"/>
            <scheme val="minor"/>
          </rPr>
          <t>МаксБалл</t>
        </r>
      </text>
    </comment>
    <comment ref="IK13" authorId="0" shapeId="0">
      <text>
        <r>
          <rPr>
            <sz val="11"/>
            <color theme="1"/>
            <rFont val="Calibri"/>
            <family val="2"/>
            <scheme val="minor"/>
          </rPr>
          <t>Процент</t>
        </r>
      </text>
    </comment>
    <comment ref="IL13" authorId="0" shapeId="0">
      <text>
        <r>
          <rPr>
            <sz val="11"/>
            <color theme="1"/>
            <rFont val="Calibri"/>
            <family val="2"/>
            <scheme val="minor"/>
          </rPr>
          <t>Балл</t>
        </r>
      </text>
    </comment>
    <comment ref="IM13" authorId="0" shapeId="0">
      <text>
        <r>
          <rPr>
            <sz val="11"/>
            <color theme="1"/>
            <rFont val="Calibri"/>
            <family val="2"/>
            <scheme val="minor"/>
          </rPr>
          <t>МаксБалл</t>
        </r>
      </text>
    </comment>
    <comment ref="IN13" authorId="0" shapeId="0">
      <text>
        <r>
          <rPr>
            <sz val="11"/>
            <color theme="1"/>
            <rFont val="Calibri"/>
            <family val="2"/>
            <scheme val="minor"/>
          </rPr>
          <t>Процент</t>
        </r>
      </text>
    </comment>
    <comment ref="I14" authorId="0" shapeId="0">
      <text>
        <r>
          <rPr>
            <sz val="11"/>
            <color theme="1"/>
            <rFont val="Calibri"/>
            <family val="2"/>
            <scheme val="minor"/>
          </rPr>
          <t>Мадагаскар, Алеутские, Гавайские, Мальдивские</t>
        </r>
      </text>
    </comment>
    <comment ref="N14" authorId="0" shapeId="0">
      <text>
        <r>
          <rPr>
            <sz val="11"/>
            <color theme="1"/>
            <rFont val="Calibri"/>
            <family val="2"/>
            <scheme val="minor"/>
          </rPr>
          <t>резко континентального</t>
        </r>
      </text>
    </comment>
    <comment ref="W14" authorId="0" shapeId="0">
      <text>
        <r>
          <rPr>
            <sz val="11"/>
            <color theme="1"/>
            <rFont val="Calibri"/>
            <family val="2"/>
            <scheme val="minor"/>
          </rPr>
          <t>Японские о-ва</t>
        </r>
      </text>
    </comment>
    <comment ref="AC14" authorId="0" shapeId="0">
      <text>
        <r>
          <rPr>
            <sz val="11"/>
            <color theme="1"/>
            <rFont val="Calibri"/>
            <family val="2"/>
            <scheme val="minor"/>
          </rPr>
          <t>Черные Земли</t>
        </r>
      </text>
    </comment>
    <comment ref="AG14" authorId="0" shapeId="0">
      <text>
        <r>
          <rPr>
            <sz val="11"/>
            <color theme="1"/>
            <rFont val="Calibri"/>
            <family val="2"/>
            <scheme val="minor"/>
          </rPr>
          <t>Мехико</t>
        </r>
      </text>
    </comment>
    <comment ref="AM14" authorId="0" shapeId="0">
      <text>
        <r>
          <rPr>
            <sz val="11"/>
            <color theme="1"/>
            <rFont val="Calibri"/>
            <family val="2"/>
            <scheme val="minor"/>
          </rPr>
          <t>1. Гномон = [Прибор для измерения интенсивности отраженной солнечной радиации]
2. Анемометр = [Прибор для определения скорости ветра]
3. Альбедометр = [Прибор для определения высоты Солнца над горизонтом]</t>
        </r>
      </text>
    </comment>
    <comment ref="AS14" authorId="0" shapeId="0">
      <text>
        <r>
          <rPr>
            <sz val="11"/>
            <color theme="1"/>
            <rFont val="Calibri"/>
            <family val="2"/>
            <scheme val="minor"/>
          </rPr>
          <t>1. Оружейный завод = [Военно-стратегический]
2. Молокозавод = [Потребительский]
3. Металлургический комбинат = [Сырьевой]</t>
        </r>
      </text>
    </comment>
    <comment ref="AX14" authorId="0" shapeId="0">
      <text>
        <r>
          <rPr>
            <sz val="11"/>
            <color theme="1"/>
            <rFont val="Calibri"/>
            <family val="2"/>
            <scheme val="minor"/>
          </rPr>
          <t>1. Меловой
2. Триасовый
3. Каменноугольный (карбоновый)
4. Ордовикский</t>
        </r>
      </text>
    </comment>
    <comment ref="BD14" authorId="0" shapeId="0">
      <text>
        <r>
          <rPr>
            <sz val="11"/>
            <color theme="1"/>
            <rFont val="Calibri"/>
            <family val="2"/>
            <scheme val="minor"/>
          </rPr>
          <t>кофе – Восточная Африка – Бразилия</t>
        </r>
      </text>
    </comment>
    <comment ref="BJ14" authorId="0" shapeId="0">
      <text>
        <r>
          <rPr>
            <sz val="11"/>
            <color theme="1"/>
            <rFont val="Calibri"/>
            <family val="2"/>
            <scheme val="minor"/>
          </rPr>
          <t>Воронежская область</t>
        </r>
      </text>
    </comment>
    <comment ref="BT14" authorId="0" shapeId="0">
      <text>
        <r>
          <rPr>
            <sz val="11"/>
            <color theme="1"/>
            <rFont val="Calibri"/>
            <family val="2"/>
            <scheme val="minor"/>
          </rPr>
          <t>проектируемость (2)</t>
        </r>
      </text>
    </comment>
    <comment ref="CA14" authorId="0" shapeId="0">
      <text>
        <r>
          <rPr>
            <sz val="11"/>
            <color theme="1"/>
            <rFont val="Calibri"/>
            <family val="2"/>
            <scheme val="minor"/>
          </rPr>
          <t>основная цель урока - развитие личности школьника в опоре на знания и умения (0)</t>
        </r>
      </text>
    </comment>
    <comment ref="CJ14" authorId="0" shapeId="0">
      <text>
        <r>
          <rPr>
            <sz val="11"/>
            <color theme="1"/>
            <rFont val="Calibri"/>
            <family val="2"/>
            <scheme val="minor"/>
          </rPr>
          <t>1. Изучение школьной документации = [Анализ классных журналов, тематических и поурочных планов, планов работы кружков и т.д.] (1)
2. Исторический = &lt;ответ не выбран&gt; (0)
3. Математический = &lt;ответ не выбран&gt; (0)
4. Педагогический эксперимент = &lt;ответ не выбран&gt; (0)
5. Системно-структурный анализ = &lt;ответ не выбран&gt; (0)
6. Собеседование = [Специально организованный диалог, преимущественно с целью проверки чьей-нибудь подготовки, знаний в какой-нибудь области.] (1)</t>
        </r>
      </text>
    </comment>
    <comment ref="CS14" authorId="0" shapeId="0">
      <text>
        <r>
          <rPr>
            <sz val="11"/>
            <color theme="1"/>
            <rFont val="Calibri"/>
            <family val="2"/>
            <scheme val="minor"/>
          </rPr>
          <t>1. Методические = [Наиболее полное раскрытие и рациональное использование возможностей каждого члена общества.] (0)
2. Психолого-педагогические = [Создание оптимальных условий для выявления задатков, развития интересов и способностей каждого учащегося.] (2)
3. Социальные = [Построение новой дидактической системы мотивации и организации индивидуализированного обучения учащихся.] (0)</t>
        </r>
      </text>
    </comment>
    <comment ref="DE14" authorId="0" shapeId="0">
      <text>
        <r>
          <rPr>
            <sz val="11"/>
            <color theme="1"/>
            <rFont val="Calibri"/>
            <family val="2"/>
            <scheme val="minor"/>
          </rPr>
          <t>1. прохождение авторизации (2)
2. поиск и изучение необходимой информации, поиск и выполнение заданий (2)
3. контроль выполнения обучающимися заданий (2)</t>
        </r>
      </text>
    </comment>
    <comment ref="DK14" authorId="0" shapeId="0">
      <text>
        <r>
          <rPr>
            <sz val="11"/>
            <color theme="1"/>
            <rFont val="Calibri"/>
            <family val="2"/>
            <scheme val="minor"/>
          </rPr>
          <t>1. Логические = [Отражают закономерности правильного мышления.] (2)
2. Организационные = [Создают композиционный характер обучающей деятельности.] (0)
3. Технические = [Координируют учебный процесс.] (0)</t>
        </r>
      </text>
    </comment>
    <comment ref="DW14" authorId="0" shapeId="0">
      <text>
        <r>
          <rPr>
            <sz val="11"/>
            <color theme="1"/>
            <rFont val="Calibri"/>
            <family val="2"/>
            <scheme val="minor"/>
          </rPr>
          <t>1. Викторина = [Игра, заключающаяся в ответах на устные или письменные вопросы из различных областей знания.] (2)
2. Конкурс = [Соревнование для выявления наилучших из числа участников, представленных работ и т. п.] (2)
3. Конференция = [Организационная форма обучения, направленная на расширение, закрепление и совершенствование знаний.] (2)</t>
        </r>
      </text>
    </comment>
    <comment ref="EG14" authorId="0" shapeId="0">
      <text>
        <r>
          <rPr>
            <sz val="11"/>
            <color theme="1"/>
            <rFont val="Calibri"/>
            <family val="2"/>
            <scheme val="minor"/>
          </rPr>
          <t>методическое консультирование</t>
        </r>
      </text>
    </comment>
    <comment ref="ET14" authorId="0" shapeId="0">
      <text>
        <r>
          <rPr>
            <sz val="11"/>
            <color theme="1"/>
            <rFont val="Calibri"/>
            <family val="2"/>
            <scheme val="minor"/>
          </rPr>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M14" authorId="0" shapeId="0">
      <text>
        <r>
          <rPr>
            <sz val="11"/>
            <color theme="1"/>
            <rFont val="Calibri"/>
            <family val="2"/>
            <scheme val="minor"/>
          </rPr>
          <t>интерактивная технология</t>
        </r>
      </text>
    </comment>
    <comment ref="FT14" authorId="0" shapeId="0">
      <text>
        <r>
          <rPr>
            <sz val="11"/>
            <color theme="1"/>
            <rFont val="Calibri"/>
            <family val="2"/>
            <scheme val="minor"/>
          </rPr>
          <t>включение в социальные акции с проявлением индивидуальных способностей и компетенций</t>
        </r>
      </text>
    </comment>
    <comment ref="GN14"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GZ14"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HP14" authorId="0" shapeId="0">
      <text>
        <r>
          <rPr>
            <sz val="11"/>
            <color theme="1"/>
            <rFont val="Calibri"/>
            <family val="2"/>
            <scheme val="minor"/>
          </rPr>
          <t>дебаты</t>
        </r>
      </text>
    </comment>
    <comment ref="IC14" authorId="0" shapeId="0">
      <text>
        <r>
          <rPr>
            <sz val="11"/>
            <color theme="1"/>
            <rFont val="Calibri"/>
            <family val="2"/>
            <scheme val="minor"/>
          </rPr>
          <t>должно осуществляться систематически (0)</t>
        </r>
      </text>
    </comment>
    <comment ref="I15" authorId="0" shapeId="0">
      <text>
        <r>
          <rPr>
            <sz val="11"/>
            <color theme="1"/>
            <rFont val="Calibri"/>
            <family val="2"/>
            <scheme val="minor"/>
          </rPr>
          <t>Мадагаскар, Алеутские, Гавайские, Мальдивские</t>
        </r>
      </text>
    </comment>
    <comment ref="O15" authorId="0" shapeId="0">
      <text>
        <r>
          <rPr>
            <sz val="11"/>
            <color theme="1"/>
            <rFont val="Calibri"/>
            <family val="2"/>
            <scheme val="minor"/>
          </rPr>
          <t>от 0 до 200 м</t>
        </r>
      </text>
    </comment>
    <comment ref="W15" authorId="0" shapeId="0">
      <text>
        <r>
          <rPr>
            <sz val="11"/>
            <color theme="1"/>
            <rFont val="Calibri"/>
            <family val="2"/>
            <scheme val="minor"/>
          </rPr>
          <t>Японские о-ва</t>
        </r>
      </text>
    </comment>
    <comment ref="AC15" authorId="0" shapeId="0">
      <text>
        <r>
          <rPr>
            <sz val="11"/>
            <color theme="1"/>
            <rFont val="Calibri"/>
            <family val="2"/>
            <scheme val="minor"/>
          </rPr>
          <t>Зейский</t>
        </r>
      </text>
    </comment>
    <comment ref="AH15" authorId="0" shapeId="0">
      <text>
        <r>
          <rPr>
            <sz val="11"/>
            <color theme="1"/>
            <rFont val="Calibri"/>
            <family val="2"/>
            <scheme val="minor"/>
          </rPr>
          <t>Испания</t>
        </r>
      </text>
    </comment>
    <comment ref="AN15" authorId="0" shapeId="0">
      <text>
        <r>
          <rPr>
            <sz val="11"/>
            <color theme="1"/>
            <rFont val="Calibri"/>
            <family val="2"/>
            <scheme val="minor"/>
          </rPr>
          <t>1. Спрединг = [Разрастание океанического дна]
2. Субдукция = [Встречное движение литосферных плит]
3. Рифт = [Линейно вытянутая тектоническая структура]</t>
        </r>
      </text>
    </comment>
    <comment ref="AT15" authorId="0" shapeId="0">
      <text>
        <r>
          <rPr>
            <sz val="11"/>
            <color theme="1"/>
            <rFont val="Calibri"/>
            <family val="2"/>
            <scheme val="minor"/>
          </rPr>
          <t>1. Радиозавод = [Трудовой]
2. Целлюлозно-бумажное предприятие = [Энергетический]
3. Мебельное предприятие = [Потребительский]</t>
        </r>
      </text>
    </comment>
    <comment ref="AY15"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C15" authorId="0" shapeId="0">
      <text>
        <r>
          <rPr>
            <sz val="11"/>
            <color theme="1"/>
            <rFont val="Calibri"/>
            <family val="2"/>
            <scheme val="minor"/>
          </rPr>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t>
        </r>
      </text>
    </comment>
    <comment ref="BJ15" authorId="0" shapeId="0">
      <text>
        <r>
          <rPr>
            <sz val="11"/>
            <color theme="1"/>
            <rFont val="Calibri"/>
            <family val="2"/>
            <scheme val="minor"/>
          </rPr>
          <t>Ростовская область</t>
        </r>
      </text>
    </comment>
    <comment ref="BS15" authorId="0" shapeId="0">
      <text>
        <r>
          <rPr>
            <sz val="11"/>
            <color theme="1"/>
            <rFont val="Calibri"/>
            <family val="2"/>
            <scheme val="minor"/>
          </rPr>
          <t>организует закрепление учебного материала (2)
организует обобщение результатов и их применение (0)</t>
        </r>
      </text>
    </comment>
    <comment ref="CA15" authorId="0" shapeId="0">
      <text>
        <r>
          <rPr>
            <sz val="11"/>
            <color theme="1"/>
            <rFont val="Calibri"/>
            <family val="2"/>
            <scheme val="minor"/>
          </rPr>
          <t>авторитарный стиль общения между учителем и учащимися (2)
основная функция педагога - передача учебной информации и создание условий для ее усвоения (2)</t>
        </r>
      </text>
    </comment>
    <comment ref="CN15" authorId="0" shapeId="0">
      <text>
        <r>
          <rPr>
            <sz val="11"/>
            <color theme="1"/>
            <rFont val="Calibri"/>
            <family val="2"/>
            <scheme val="minor"/>
          </rPr>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[Система методов обучения географии и требования к ним соотносятся с классификациями методов обучения этой науки.] (0)
5. Педагогика = [Открытые этой наукой закономерности помогают найти наиболее эффективные средства, методы и приемы обучения, воспитания и развития личности ребенка.] (0)
6. Психология = [Законы этой науки используются при построении системы понятий и умений в школьном курсе географии, при разработке системы средств обучения и т. д.] (0)</t>
        </r>
      </text>
    </comment>
    <comment ref="CS15" authorId="0" shapeId="0">
      <text>
        <r>
          <rPr>
            <sz val="11"/>
            <color theme="1"/>
            <rFont val="Calibri"/>
            <family val="2"/>
            <scheme val="minor"/>
          </rPr>
          <t>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r>
      </text>
    </comment>
    <comment ref="DB15" authorId="0" shapeId="0">
      <text>
        <r>
          <rPr>
            <sz val="11"/>
            <color theme="1"/>
            <rFont val="Calibri"/>
            <family val="2"/>
            <scheme val="minor"/>
          </rPr>
          <t>1. чтение карт (2)
2. сопоставление карт (0)
3. воссоздание пространственных представлений о размещении и взаимном расположении объектов (0)</t>
        </r>
      </text>
    </comment>
    <comment ref="DK15" authorId="0" shapeId="0">
      <text>
        <r>
          <rPr>
            <sz val="11"/>
            <color theme="1"/>
            <rFont val="Calibri"/>
            <family val="2"/>
            <scheme val="minor"/>
          </rPr>
          <t>1. Логические = [Отражают закономерности правильного мышления.] (2)
2. Организационные = [Координируют учебный процесс.] (2)
3. Технические = [Создают композиционный характер обучающей деятельности.] (2)</t>
        </r>
      </text>
    </comment>
    <comment ref="DY15" authorId="0" shapeId="0">
      <text>
        <r>
          <rPr>
            <sz val="11"/>
            <color theme="1"/>
            <rFont val="Calibri"/>
            <family val="2"/>
            <scheme val="minor"/>
          </rPr>
          <t>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r>
      </text>
    </comment>
    <comment ref="EI15" authorId="0" shapeId="0">
      <text>
        <r>
          <rPr>
            <sz val="11"/>
            <color theme="1"/>
            <rFont val="Calibri"/>
            <family val="2"/>
            <scheme val="minor"/>
          </rPr>
          <t>тренинговое занятие</t>
        </r>
      </text>
    </comment>
    <comment ref="ES15" authorId="0" shapeId="0">
      <text>
        <r>
          <rPr>
            <sz val="11"/>
            <color theme="1"/>
            <rFont val="Calibri"/>
            <family val="2"/>
            <scheme val="minor"/>
          </rPr>
          <t>применить другой метод обучения
использовать дополнительные задания, направленные на выработку определенных умений</t>
        </r>
      </text>
    </comment>
    <comment ref="FK15" authorId="0" shapeId="0">
      <text>
        <r>
          <rPr>
            <sz val="11"/>
            <color theme="1"/>
            <rFont val="Calibri"/>
            <family val="2"/>
            <scheme val="minor"/>
          </rPr>
          <t>проблемное обучение</t>
        </r>
      </text>
    </comment>
    <comment ref="FU1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K15"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E15"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HQ15" authorId="0" shapeId="0">
      <text>
        <r>
          <rPr>
            <sz val="11"/>
            <color theme="1"/>
            <rFont val="Calibri"/>
            <family val="2"/>
            <scheme val="minor"/>
          </rPr>
          <t>однодневные походы и экскурсии</t>
        </r>
      </text>
    </comment>
    <comment ref="HX15" authorId="0" shapeId="0">
      <text>
        <r>
          <rPr>
            <sz val="11"/>
            <color theme="1"/>
            <rFont val="Calibri"/>
            <family val="2"/>
            <scheme val="minor"/>
          </rPr>
          <t>осуществляется постоянно (3)
не зависит от усилий, затраченных учеником (0)
дается сравнение прошлых и настоящих достижений ученика (3)</t>
        </r>
      </text>
    </comment>
    <comment ref="G16" authorId="0" shapeId="0">
      <text>
        <r>
          <rPr>
            <sz val="11"/>
            <color theme="1"/>
            <rFont val="Calibri"/>
            <family val="2"/>
            <scheme val="minor"/>
          </rPr>
          <t>Курильские, Филиппинские, Кука, Гавайские</t>
        </r>
      </text>
    </comment>
    <comment ref="O16" authorId="0" shapeId="0">
      <text>
        <r>
          <rPr>
            <sz val="11"/>
            <color theme="1"/>
            <rFont val="Calibri"/>
            <family val="2"/>
            <scheme val="minor"/>
          </rPr>
          <t>от 0 до 200 м</t>
        </r>
      </text>
    </comment>
    <comment ref="V16" authorId="0" shapeId="0">
      <text>
        <r>
          <rPr>
            <sz val="11"/>
            <color theme="1"/>
            <rFont val="Calibri"/>
            <family val="2"/>
            <scheme val="minor"/>
          </rPr>
          <t>Курильские о-ва</t>
        </r>
      </text>
    </comment>
    <comment ref="AC16" authorId="0" shapeId="0">
      <text>
        <r>
          <rPr>
            <sz val="11"/>
            <color theme="1"/>
            <rFont val="Calibri"/>
            <family val="2"/>
            <scheme val="minor"/>
          </rPr>
          <t>Зейский</t>
        </r>
      </text>
    </comment>
    <comment ref="AI16" authorId="0" shapeId="0">
      <text>
        <r>
          <rPr>
            <sz val="11"/>
            <color theme="1"/>
            <rFont val="Calibri"/>
            <family val="2"/>
            <scheme val="minor"/>
          </rPr>
          <t>Красноярск</t>
        </r>
      </text>
    </comment>
    <comment ref="AN16" authorId="0" shapeId="0">
      <text>
        <r>
          <rPr>
            <sz val="11"/>
            <color theme="1"/>
            <rFont val="Calibri"/>
            <family val="2"/>
            <scheme val="minor"/>
          </rPr>
          <t>1. Спрединг = [Разрастание океанического дна]
2. Субдукция = [Линейно вытянутая тектоническая структура]
3. Рифт = [Линейно вытянутая тектоническая структура]</t>
        </r>
      </text>
    </comment>
    <comment ref="AS16" authorId="0" shapeId="0">
      <text>
        <r>
          <rPr>
            <sz val="11"/>
            <color theme="1"/>
            <rFont val="Calibri"/>
            <family val="2"/>
            <scheme val="minor"/>
          </rPr>
          <t>1. Оружейный завод = [Военно-стратегический]
2. Молокозавод = [Потребительский]
3. Металлургический комбинат = [Сырьевой]</t>
        </r>
      </text>
    </comment>
    <comment ref="AY16"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D16" authorId="0" shapeId="0">
      <text>
        <r>
          <rPr>
            <sz val="11"/>
            <color theme="1"/>
            <rFont val="Calibri"/>
            <family val="2"/>
            <scheme val="minor"/>
          </rPr>
          <t>кофе – Восточная Африка – Бразилия</t>
        </r>
      </text>
    </comment>
    <comment ref="BK16" authorId="0" shapeId="0">
      <text>
        <r>
          <rPr>
            <sz val="11"/>
            <color theme="1"/>
            <rFont val="Calibri"/>
            <family val="2"/>
            <scheme val="minor"/>
          </rPr>
          <t>Воронежская область</t>
        </r>
      </text>
    </comment>
    <comment ref="BR16" authorId="0" shapeId="0">
      <text>
        <r>
          <rPr>
            <sz val="11"/>
            <color theme="1"/>
            <rFont val="Calibri"/>
            <family val="2"/>
            <scheme val="minor"/>
          </rPr>
          <t>организует поиск гипотезы (2)</t>
        </r>
      </text>
    </comment>
    <comment ref="CD16" authorId="0" shapeId="0">
      <text>
        <r>
          <rPr>
            <sz val="11"/>
            <color theme="1"/>
            <rFont val="Calibri"/>
            <family val="2"/>
            <scheme val="minor"/>
          </rPr>
          <t>подведение итогов урока (2)
решение познавательный задач в процессе приобретения и применения учебных действий (0)
создание мотивационной установки (0)
сообщение учителем темы и задач урока (2)</t>
        </r>
      </text>
    </comment>
    <comment ref="CN16" authorId="0" shapeId="0">
      <text>
        <r>
          <rPr>
            <sz val="11"/>
            <color theme="1"/>
            <rFont val="Calibri"/>
            <family val="2"/>
            <scheme val="minor"/>
          </rPr>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[Система методов обучения географии и требования к ним соотносятся с классификациями методов обучения этой науки.] (1)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(1)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r>
      </text>
    </comment>
    <comment ref="CS16" authorId="0" shapeId="0">
      <text>
        <r>
          <rPr>
            <sz val="11"/>
            <color theme="1"/>
            <rFont val="Calibri"/>
            <family val="2"/>
            <scheme val="minor"/>
          </rPr>
          <t>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r>
      </text>
    </comment>
    <comment ref="DD16" authorId="0" shapeId="0">
      <text>
        <r>
          <rPr>
            <sz val="11"/>
            <color theme="1"/>
            <rFont val="Calibri"/>
            <family val="2"/>
            <scheme val="minor"/>
          </rPr>
          <t>1. определение обозначений осей координат, масштаба, отмеченного на осях (2)
2. количественный анализ показателей (2)
3. качественный анализ диаграммы (графика) (2)</t>
        </r>
      </text>
    </comment>
    <comment ref="DN16" authorId="0" shapeId="0">
      <text>
        <r>
          <rPr>
            <sz val="11"/>
            <color theme="1"/>
            <rFont val="Calibri"/>
            <family val="2"/>
            <scheme val="minor"/>
          </rPr>
          <t>1. Дискуссия = [Вовлечение учащихся в активное обсуждение разных научных точек зрения по той или иной проблеме.] (2)
2. Метод упражнений = [Повторное выполнение умственного или практического действия с целью овладения им или повышения его качества.] (2)
3. Уплотненный контроль = [Выявление соотношения достигнутых обучающимися результатов с запланированными целями сочетанием различных методов.] (2)</t>
        </r>
      </text>
    </comment>
    <comment ref="DT16" authorId="0" shapeId="0">
      <text>
        <r>
          <rPr>
            <sz val="11"/>
            <color theme="1"/>
            <rFont val="Calibri"/>
            <family val="2"/>
            <scheme val="minor"/>
          </rPr>
          <t>1. Историко-географическое = [Дополнение и углубление тем, вызывающих особый интерес у школьников.] (0)
2. Научно-познавательное = [Интеграция физико-, экономико- и социально-географических знаний.] (0)
3. Страноведческое = [Решение задачи гуманитаризации школьной географии.] (0)</t>
        </r>
      </text>
    </comment>
    <comment ref="EM16" authorId="0" shapeId="0">
      <text>
        <r>
          <rPr>
            <sz val="11"/>
            <color theme="1"/>
            <rFont val="Calibri"/>
            <family val="2"/>
            <scheme val="minor"/>
          </rPr>
          <t>беседа</t>
        </r>
      </text>
    </comment>
    <comment ref="ET16" authorId="0" shapeId="0">
      <text>
        <r>
          <rPr>
            <sz val="11"/>
            <color theme="1"/>
            <rFont val="Calibri"/>
            <family val="2"/>
            <scheme val="minor"/>
          </rPr>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I16" authorId="0" shapeId="0">
      <text>
        <r>
          <rPr>
            <sz val="11"/>
            <color theme="1"/>
            <rFont val="Calibri"/>
            <family val="2"/>
            <scheme val="minor"/>
          </rPr>
          <t>поэтапное формирование умственных действий</t>
        </r>
      </text>
    </comment>
    <comment ref="FW16"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GG16" authorId="0" shapeId="0">
      <text>
        <r>
          <rPr>
            <sz val="11"/>
            <color theme="1"/>
            <rFont val="Calibri"/>
            <family val="2"/>
            <scheme val="minor"/>
          </rPr>
          <t>1. 1 = [Б] (2)
2. 2 = [А] (2)
3. 3 = [В] (2)</t>
        </r>
      </text>
    </comment>
    <comment ref="HE16" authorId="0" shapeId="0">
      <text>
        <r>
          <rPr>
            <sz val="11"/>
            <color theme="1"/>
            <rFont val="Calibri"/>
            <family val="2"/>
            <scheme val="minor"/>
          </rPr>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r>
      </text>
    </comment>
    <comment ref="HJ16"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IA16"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J17" authorId="0" shapeId="0">
      <text>
        <r>
          <rPr>
            <sz val="11"/>
            <color theme="1"/>
            <rFont val="Calibri"/>
            <family val="2"/>
            <scheme val="minor"/>
          </rPr>
          <t>Курильские, Филиппинские, Кука, Гавайские</t>
        </r>
      </text>
    </comment>
    <comment ref="N17" authorId="0" shapeId="0">
      <text>
        <r>
          <rPr>
            <sz val="11"/>
            <color theme="1"/>
            <rFont val="Calibri"/>
            <family val="2"/>
            <scheme val="minor"/>
          </rPr>
          <t>резко континентального</t>
        </r>
      </text>
    </comment>
    <comment ref="U17" authorId="0" shapeId="0">
      <text>
        <r>
          <rPr>
            <sz val="11"/>
            <color theme="1"/>
            <rFont val="Calibri"/>
            <family val="2"/>
            <scheme val="minor"/>
          </rPr>
          <t>остров Сахалин</t>
        </r>
      </text>
    </comment>
    <comment ref="AA17" authorId="0" shapeId="0">
      <text>
        <r>
          <rPr>
            <sz val="11"/>
            <color theme="1"/>
            <rFont val="Calibri"/>
            <family val="2"/>
            <scheme val="minor"/>
          </rPr>
          <t>Баргузинский</t>
        </r>
      </text>
    </comment>
    <comment ref="AH17" authorId="0" shapeId="0">
      <text>
        <r>
          <rPr>
            <sz val="11"/>
            <color theme="1"/>
            <rFont val="Calibri"/>
            <family val="2"/>
            <scheme val="minor"/>
          </rPr>
          <t>Испания</t>
        </r>
      </text>
    </comment>
    <comment ref="AN17" authorId="0" shapeId="0">
      <text>
        <r>
          <rPr>
            <sz val="11"/>
            <color theme="1"/>
            <rFont val="Calibri"/>
            <family val="2"/>
            <scheme val="minor"/>
          </rPr>
          <t>1. Спрединг = [Разрастание океанического дна]
2. Субдукция = [Встречное движение литосферных плит]
3. Рифт = [Линейно вытянутая тектоническая структура]</t>
        </r>
      </text>
    </comment>
    <comment ref="AS17" authorId="0" shapeId="0">
      <text>
        <r>
          <rPr>
            <sz val="11"/>
            <color theme="1"/>
            <rFont val="Calibri"/>
            <family val="2"/>
            <scheme val="minor"/>
          </rPr>
          <t>1. Оружейный завод = [Военно-стратегический]
2. Молокозавод = [Потребительский]
3. Металлургический комбинат = [Сырьевой]</t>
        </r>
      </text>
    </comment>
    <comment ref="AX17" authorId="0" shapeId="0">
      <text>
        <r>
          <rPr>
            <sz val="11"/>
            <color theme="1"/>
            <rFont val="Calibri"/>
            <family val="2"/>
            <scheme val="minor"/>
          </rPr>
          <t>1. Ордовикский
2. Каменноугольный (карбоновый)
3. Триасовый
4. Меловой</t>
        </r>
      </text>
    </comment>
    <comment ref="BC17" authorId="0" shapeId="0">
      <text>
        <r>
          <rPr>
            <sz val="11"/>
            <color theme="1"/>
            <rFont val="Calibri"/>
            <family val="2"/>
            <scheme val="minor"/>
          </rPr>
          <t>Россия, США и Канада входят в первую тройку стран по размерам добычи угля.
Более ¾ электроэнергии Франции вырабатывается на АЭС.</t>
        </r>
      </text>
    </comment>
    <comment ref="BI17" authorId="0" shapeId="0">
      <text>
        <r>
          <rPr>
            <sz val="11"/>
            <color theme="1"/>
            <rFont val="Calibri"/>
            <family val="2"/>
            <scheme val="minor"/>
          </rPr>
          <t>Калининградская область</t>
        </r>
      </text>
    </comment>
    <comment ref="BW17" authorId="0" shapeId="0">
      <text>
        <r>
          <rPr>
            <sz val="11"/>
            <color theme="1"/>
            <rFont val="Calibri"/>
            <family val="2"/>
            <scheme val="minor"/>
          </rPr>
          <t>технология уровневой дифференциации (2)</t>
        </r>
      </text>
    </comment>
    <comment ref="CF17" authorId="0" shapeId="0">
      <text>
        <r>
          <rPr>
            <sz val="11"/>
            <color theme="1"/>
            <rFont val="Calibri"/>
            <family val="2"/>
            <scheme val="minor"/>
          </rPr>
          <t>познавательные (2)</t>
        </r>
      </text>
    </comment>
    <comment ref="CK17" authorId="0" shapeId="0">
      <text>
        <r>
          <rPr>
            <sz val="11"/>
            <color theme="1"/>
            <rFont val="Calibri"/>
            <family val="2"/>
            <scheme val="minor"/>
          </rPr>
          <t>1. Гуманизация = [Утверждение общечеловеческих ценностей.] (1)
2. Интеграция = [Усиление комплексных подходов.] (1)
3. Политизация = [Увеличение внимания к процессам, происходящим в сфере деятельности государств.] (1)
4. Социологизация = [Повышение внимания к общественным аспектам развития.] (1)
5. Экологизация = [Рассмотрение человека в неразрывной связи со средой его обитания.] (1)
6. Экономизация = [Проникновение логики экономических систем.] (1)</t>
        </r>
      </text>
    </comment>
    <comment ref="CX17" authorId="0" shapeId="0">
      <text>
        <r>
          <rPr>
            <sz val="11"/>
            <color theme="1"/>
            <rFont val="Calibri"/>
            <family val="2"/>
            <scheme val="minor"/>
          </rPr>
          <t>1. Догматическое = [Объяснение в сочетании с наглядностью – главные методы, слушание и запоминание – ведущие виды деятельности учащихся, а безошибочное воспроизведение изученного – главное требование и основной критерий эффективности.] (0)
2. Программированное = [Управляемое усвоение подаваемого в определенной логической последовательности учебного материала с помощью обучающего устройства.] (2)
3. Сообщающее = [Форма коллективной организации обучения, при которой главный вид деятельности учащихся – слушание и механическое заучивание.] (0)</t>
        </r>
      </text>
    </comment>
    <comment ref="DE17" authorId="0" shapeId="0">
      <text>
        <r>
          <rPr>
            <sz val="11"/>
            <color theme="1"/>
            <rFont val="Calibri"/>
            <family val="2"/>
            <scheme val="minor"/>
          </rPr>
          <t>1. прохождение авторизации (2)
2. поиск и изучение необходимой информации, поиск и выполнение заданий (2)
3. контроль выполнения обучающимися заданий (2)</t>
        </r>
      </text>
    </comment>
    <comment ref="DO17" authorId="0" shapeId="0">
      <text>
        <r>
          <rPr>
            <sz val="11"/>
            <color theme="1"/>
            <rFont val="Calibri"/>
            <family val="2"/>
            <scheme val="minor"/>
          </rPr>
          <t>1. Лекция = [Словесное монологическое изложение понятий и положений, закономерностей, существенных свойств и т.п.] (0)
2. Объяснение = [Систематическое изложение учебного материала, эмоциональное изложение знаний в определенной логической последовательности.] (0)
3. Рассказ = [Систематическое изложение учебного материала, эмоциональное изложение знаний в определенной логической последовательности.] (2)</t>
        </r>
      </text>
    </comment>
    <comment ref="DX17" authorId="0" shapeId="0">
      <text>
        <r>
          <rPr>
            <sz val="11"/>
            <color theme="1"/>
            <rFont val="Calibri"/>
            <family val="2"/>
            <scheme val="minor"/>
          </rPr>
          <t>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r>
      </text>
    </comment>
    <comment ref="EG17" authorId="0" shapeId="0">
      <text>
        <r>
          <rPr>
            <sz val="11"/>
            <color theme="1"/>
            <rFont val="Calibri"/>
            <family val="2"/>
            <scheme val="minor"/>
          </rPr>
          <t>методическое консультирование</t>
        </r>
      </text>
    </comment>
    <comment ref="FA17" authorId="0" shapeId="0">
      <text>
        <r>
          <rPr>
            <sz val="11"/>
            <color theme="1"/>
            <rFont val="Calibri"/>
            <family val="2"/>
            <scheme val="minor"/>
          </rPr>
          <t>изменение скорости урока
повторно объяснить новый материал
дополнительная отработка материала</t>
        </r>
      </text>
    </comment>
    <comment ref="FJ17" authorId="0" shapeId="0">
      <text>
        <r>
          <rPr>
            <sz val="11"/>
            <color theme="1"/>
            <rFont val="Calibri"/>
            <family val="2"/>
            <scheme val="minor"/>
          </rPr>
          <t>поэтапное формирование умственных действий</t>
        </r>
      </text>
    </comment>
    <comment ref="FS17" authorId="0" shapeId="0">
      <text>
        <r>
          <rPr>
            <sz val="11"/>
            <color theme="1"/>
            <rFont val="Calibri"/>
            <family val="2"/>
            <scheme val="minor"/>
          </rPr>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GF17" authorId="0" shapeId="0">
      <text>
        <r>
          <rPr>
            <sz val="11"/>
            <color theme="1"/>
            <rFont val="Calibri"/>
            <family val="2"/>
            <scheme val="minor"/>
          </rPr>
          <t>1. 1 = [В] (2)
2. 2 = [А] (2)
3. 3 = [Б] (2)</t>
        </r>
      </text>
    </comment>
    <comment ref="GY17"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HK17" authorId="0" shapeId="0">
      <text>
        <r>
          <rPr>
            <sz val="11"/>
            <color theme="1"/>
            <rFont val="Calibri"/>
            <family val="2"/>
            <scheme val="minor"/>
          </rPr>
          <t>применение фронтального опроса</t>
        </r>
      </text>
    </comment>
    <comment ref="IE17"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 ref="I18" authorId="0" shapeId="0">
      <text>
        <r>
          <rPr>
            <sz val="11"/>
            <color theme="1"/>
            <rFont val="Calibri"/>
            <family val="2"/>
            <scheme val="minor"/>
          </rPr>
          <t>Мадагаскар, Алеутские, Гавайские, Мальдивские</t>
        </r>
      </text>
    </comment>
    <comment ref="N18" authorId="0" shapeId="0">
      <text>
        <r>
          <rPr>
            <sz val="11"/>
            <color theme="1"/>
            <rFont val="Calibri"/>
            <family val="2"/>
            <scheme val="minor"/>
          </rPr>
          <t>резко континентального</t>
        </r>
      </text>
    </comment>
    <comment ref="W18" authorId="0" shapeId="0">
      <text>
        <r>
          <rPr>
            <sz val="11"/>
            <color theme="1"/>
            <rFont val="Calibri"/>
            <family val="2"/>
            <scheme val="minor"/>
          </rPr>
          <t>Японские о-ва</t>
        </r>
      </text>
    </comment>
    <comment ref="AA18" authorId="0" shapeId="0">
      <text>
        <r>
          <rPr>
            <sz val="11"/>
            <color theme="1"/>
            <rFont val="Calibri"/>
            <family val="2"/>
            <scheme val="minor"/>
          </rPr>
          <t>Баргузинский</t>
        </r>
      </text>
    </comment>
    <comment ref="AI18" authorId="0" shapeId="0">
      <text>
        <r>
          <rPr>
            <sz val="11"/>
            <color theme="1"/>
            <rFont val="Calibri"/>
            <family val="2"/>
            <scheme val="minor"/>
          </rPr>
          <t>Новосибирск</t>
        </r>
      </text>
    </comment>
    <comment ref="AM18" authorId="0" shapeId="0">
      <text>
        <r>
          <rPr>
            <sz val="11"/>
            <color theme="1"/>
            <rFont val="Calibri"/>
            <family val="2"/>
            <scheme val="minor"/>
          </rPr>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R18" authorId="0" shapeId="0">
      <text>
        <r>
          <rPr>
            <sz val="11"/>
            <color theme="1"/>
            <rFont val="Calibri"/>
            <family val="2"/>
            <scheme val="minor"/>
          </rPr>
          <t>1. Сахарный завод = [Сырьевой]
2. Алюминиевый завод = [Энергетический]
3. Часовой завод = [Трудовой]</t>
        </r>
      </text>
    </comment>
    <comment ref="AX18" authorId="0" shapeId="0">
      <text>
        <r>
          <rPr>
            <sz val="11"/>
            <color theme="1"/>
            <rFont val="Calibri"/>
            <family val="2"/>
            <scheme val="minor"/>
          </rPr>
          <t>1. Ордовикский
2. Каменноугольный (карбоновый)
3. Триасовый
4. Меловой</t>
        </r>
      </text>
    </comment>
    <comment ref="BD18" authorId="0" shapeId="0">
      <text>
        <r>
          <rPr>
            <sz val="11"/>
            <color theme="1"/>
            <rFont val="Calibri"/>
            <family val="2"/>
            <scheme val="minor"/>
          </rPr>
          <t>рис – Южная Америка - Китай
кофе – Восточная Африка – Бразилия</t>
        </r>
      </text>
    </comment>
    <comment ref="BJ18" authorId="0" shapeId="0">
      <text>
        <r>
          <rPr>
            <sz val="11"/>
            <color theme="1"/>
            <rFont val="Calibri"/>
            <family val="2"/>
            <scheme val="minor"/>
          </rPr>
          <t>Ростовская область</t>
        </r>
      </text>
    </comment>
    <comment ref="BW18" authorId="0" shapeId="0">
      <text>
        <r>
          <rPr>
            <sz val="11"/>
            <color theme="1"/>
            <rFont val="Calibri"/>
            <family val="2"/>
            <scheme val="minor"/>
          </rPr>
          <t>технология мастерских (2)
технология уровневой дифференциации (2)</t>
        </r>
      </text>
    </comment>
    <comment ref="CF18" authorId="0" shapeId="0">
      <text>
        <r>
          <rPr>
            <sz val="11"/>
            <color theme="1"/>
            <rFont val="Calibri"/>
            <family val="2"/>
            <scheme val="minor"/>
          </rPr>
          <t>познавательные (2)</t>
        </r>
      </text>
    </comment>
    <comment ref="CL18" authorId="0" shapeId="0">
      <text>
        <r>
          <rPr>
            <sz val="11"/>
            <color theme="1"/>
            <rFont val="Calibri"/>
            <family val="2"/>
            <scheme val="minor"/>
          </rPr>
          <t>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&lt;ответ не выбран&gt; (0)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r>
      </text>
    </comment>
    <comment ref="CT18" authorId="0" shapeId="0">
      <text>
        <r>
          <rPr>
            <sz val="11"/>
            <color theme="1"/>
            <rFont val="Calibri"/>
            <family val="2"/>
            <scheme val="minor"/>
          </rPr>
          <t>1. Воспитательная = [Формирование мировоззрения обучаемых, их духовных, нравственных, трудовых, эстетических представлений, а также убеждений, взглядов и идеалов.] (2)
2. Образовательная = [Создание условий, обеспечивающих учащихся знаниями, формирование специальных и общеучебных умений и навыков с целью их использования на практике.] (2)
3. Развивающая = [Обеспечение процесса совершенствования личности, ее восприятия, мышления, волевой, эмоциональной и мотивационной сфер.] (2)</t>
        </r>
      </text>
    </comment>
    <comment ref="DF18" authorId="0" shapeId="0">
      <text>
        <r>
          <rPr>
            <sz val="11"/>
            <color theme="1"/>
            <rFont val="Calibri"/>
            <family val="2"/>
            <scheme val="minor"/>
          </rPr>
          <t>1. отбор необходимых образцов из состава коллекции (2)
2. составление описания с использованием дополнительных источников информации (0)
3. установление отличительных особенностей по внешним признакам и фиксация данных (0)</t>
        </r>
      </text>
    </comment>
    <comment ref="DL18" authorId="0" shapeId="0">
      <text>
        <r>
          <rPr>
            <sz val="11"/>
            <color theme="1"/>
            <rFont val="Calibri"/>
            <family val="2"/>
            <scheme val="minor"/>
          </rPr>
          <t>1. Беседа = [Диалогический метод изложения учебного материала.] (2)
2. Метод иллюстрации = [Показ учащимся картин, схем, графиков, карт, макетов, атласов и пр.] (2)
3. Программированный контроль = [Выявление знаний, умений и навыков учащихся с помощью машины.] (2)</t>
        </r>
      </text>
    </comment>
    <comment ref="DW18" authorId="0" shapeId="0">
      <text>
        <r>
          <rPr>
            <sz val="11"/>
            <color theme="1"/>
            <rFont val="Calibri"/>
            <family val="2"/>
            <scheme val="minor"/>
          </rPr>
          <t>1. Викторина = [Игра, заключающаяся в ответах на устные или письменные вопросы из различных областей знания.] (2)
2. Конкурс = [Соревнование для выявления наилучших из числа участников, представленных работ и т. п.] (2)
3. Конференция = [Организационная форма обучения, направленная на расширение, закрепление и совершенствование знаний.] (2)</t>
        </r>
      </text>
    </comment>
    <comment ref="EK18"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ET18" authorId="0" shapeId="0">
      <text>
        <r>
          <rPr>
            <sz val="11"/>
            <color theme="1"/>
            <rFont val="Calibri"/>
            <family val="2"/>
            <scheme val="minor"/>
          </rPr>
          <t>необходимо запланировать дополнительное время на раскрытие темы
уменьшить объем проверочного задания
запланировать тему (вопрос) на последующие уроки, равномерно распределить объем работы</t>
        </r>
      </text>
    </comment>
    <comment ref="FG18" authorId="0" shapeId="0">
      <text>
        <r>
          <rPr>
            <sz val="11"/>
            <color theme="1"/>
            <rFont val="Calibri"/>
            <family val="2"/>
            <scheme val="minor"/>
          </rPr>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t>
        </r>
      </text>
    </comment>
    <comment ref="GB18" authorId="0" shapeId="0">
      <text>
        <r>
          <rPr>
            <sz val="11"/>
            <color theme="1"/>
            <rFont val="Calibri"/>
            <family val="2"/>
            <scheme val="minor"/>
          </rPr>
          <t>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GK18" authorId="0" shapeId="0">
      <text>
        <r>
          <rPr>
            <sz val="11"/>
            <color theme="1"/>
            <rFont val="Calibri"/>
            <family val="2"/>
            <scheme val="minor"/>
          </rPr>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B18"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HI18" authorId="0" shapeId="0">
      <text>
        <r>
          <rPr>
            <sz val="11"/>
            <color theme="1"/>
            <rFont val="Calibri"/>
            <family val="2"/>
            <scheme val="minor"/>
          </rPr>
          <t>организацию на базе класса семейных праздников, конкурсов, соревнований, направленных на сплочение семьи и школы</t>
        </r>
      </text>
    </comment>
    <comment ref="HV18"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H19" authorId="0" shapeId="0">
      <text>
        <r>
          <rPr>
            <sz val="11"/>
            <color theme="1"/>
            <rFont val="Calibri"/>
            <family val="2"/>
            <scheme val="minor"/>
          </rPr>
          <t>остров Святой Елены, Мадейра, Пуэрто-Рико, Канарские о-ва</t>
        </r>
      </text>
    </comment>
    <comment ref="N19" authorId="0" shapeId="0">
      <text>
        <r>
          <rPr>
            <sz val="11"/>
            <color theme="1"/>
            <rFont val="Calibri"/>
            <family val="2"/>
            <scheme val="minor"/>
          </rPr>
          <t>резко континентального</t>
        </r>
      </text>
    </comment>
    <comment ref="U19" authorId="0" shapeId="0">
      <text>
        <r>
          <rPr>
            <sz val="11"/>
            <color theme="1"/>
            <rFont val="Calibri"/>
            <family val="2"/>
            <scheme val="minor"/>
          </rPr>
          <t>остров Сахалин</t>
        </r>
      </text>
    </comment>
    <comment ref="AC19" authorId="0" shapeId="0">
      <text>
        <r>
          <rPr>
            <sz val="11"/>
            <color theme="1"/>
            <rFont val="Calibri"/>
            <family val="2"/>
            <scheme val="minor"/>
          </rPr>
          <t>Черные Земли</t>
        </r>
      </text>
    </comment>
    <comment ref="AI19" authorId="0" shapeId="0">
      <text>
        <r>
          <rPr>
            <sz val="11"/>
            <color theme="1"/>
            <rFont val="Calibri"/>
            <family val="2"/>
            <scheme val="minor"/>
          </rPr>
          <t>Новосибирск</t>
        </r>
      </text>
    </comment>
    <comment ref="AN19" authorId="0" shapeId="0">
      <text>
        <r>
          <rPr>
            <sz val="11"/>
            <color theme="1"/>
            <rFont val="Calibri"/>
            <family val="2"/>
            <scheme val="minor"/>
          </rPr>
          <t>1. Спрединг = [Разрастание океанического дна]
2. Субдукция = [Встречное движение литосферных плит]
3. Рифт = [Линейно вытянутая тектоническая структура]</t>
        </r>
      </text>
    </comment>
    <comment ref="AR19" authorId="0" shapeId="0">
      <text>
        <r>
          <rPr>
            <sz val="11"/>
            <color theme="1"/>
            <rFont val="Calibri"/>
            <family val="2"/>
            <scheme val="minor"/>
          </rPr>
          <t>1. Сахарный завод = [Энергетический]
2. Алюминиевый завод = [Сырьевой]
3. Часовой завод = [Трудовой]</t>
        </r>
      </text>
    </comment>
    <comment ref="AX19" authorId="0" shapeId="0">
      <text>
        <r>
          <rPr>
            <sz val="11"/>
            <color theme="1"/>
            <rFont val="Calibri"/>
            <family val="2"/>
            <scheme val="minor"/>
          </rPr>
          <t>1. Ордовикский
2. Каменноугольный (карбоновый)
3. Триасовый
4. Меловой</t>
        </r>
      </text>
    </comment>
    <comment ref="BD19" authorId="0" shapeId="0">
      <text>
        <r>
          <rPr>
            <sz val="11"/>
            <color theme="1"/>
            <rFont val="Calibri"/>
            <family val="2"/>
            <scheme val="minor"/>
          </rPr>
          <t>кофе – Восточная Африка – Бразилия
кукуруза – Центральная Америка – Россия</t>
        </r>
      </text>
    </comment>
    <comment ref="BK19" authorId="0" shapeId="0">
      <text>
        <r>
          <rPr>
            <sz val="11"/>
            <color theme="1"/>
            <rFont val="Calibri"/>
            <family val="2"/>
            <scheme val="minor"/>
          </rPr>
          <t>Воронежская область</t>
        </r>
      </text>
    </comment>
    <comment ref="BV19" authorId="0" shapeId="0">
      <text>
        <r>
          <rPr>
            <sz val="11"/>
            <color theme="1"/>
            <rFont val="Calibri"/>
            <family val="2"/>
            <scheme val="minor"/>
          </rPr>
          <t>технология обучения детей с признаками одаренности (2)
технология сбережения и укрепления здоровья (2)</t>
        </r>
      </text>
    </comment>
    <comment ref="CD19" authorId="0" shapeId="0">
      <text>
        <r>
          <rPr>
            <sz val="11"/>
            <color theme="1"/>
            <rFont val="Calibri"/>
            <family val="2"/>
            <scheme val="minor"/>
          </rPr>
          <t>подведение итогов урока (2)
создание мотивационной установки (0)
сообщение учителем темы и задач урока (2)</t>
        </r>
      </text>
    </comment>
    <comment ref="CN19" authorId="0" shapeId="0">
      <text>
        <r>
          <rPr>
            <sz val="11"/>
            <color theme="1"/>
            <rFont val="Calibri"/>
            <family val="2"/>
            <scheme val="minor"/>
          </rPr>
          <t>1. Географические науки = [Законы этой науки используются при построении системы понятий и умений в школьном курсе географии, при разработке системы средств обучения и т. д.] (0)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[Открытые этой наукой закономерности помогают найти наиболее эффективные средства, методы и приемы обучения, воспитания и развития личности ребенка.] (0)
6. Психология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(0)</t>
        </r>
      </text>
    </comment>
    <comment ref="CS19" authorId="0" shapeId="0">
      <text>
        <r>
          <rPr>
            <sz val="11"/>
            <color theme="1"/>
            <rFont val="Calibri"/>
            <family val="2"/>
            <scheme val="minor"/>
          </rPr>
          <t>1. Методические = [Создание оптимальных условий для выявления задатков, развития интересов и способностей каждого учащегося.] (0)
2. Психолого-педагогические = [Построение новой дидактической системы мотивации и организации индивидуализированного обучения учащихся.] (0)
3. Социальные = [Наиболее полное раскрытие и рациональное использование возможностей каждого члена общества.] (2)</t>
        </r>
      </text>
    </comment>
    <comment ref="DF19" authorId="0" shapeId="0">
      <text>
        <r>
          <rPr>
            <sz val="11"/>
            <color theme="1"/>
            <rFont val="Calibri"/>
            <family val="2"/>
            <scheme val="minor"/>
          </rPr>
          <t>1. отбор необходимых образцов из состава коллекции (2)
2. установление отличительных особенностей по внешним признакам и фиксация данных (2)
3. составление описания с использованием дополнительных источников информации (2)</t>
        </r>
      </text>
    </comment>
    <comment ref="DN19" authorId="0" shapeId="0">
      <text>
        <r>
          <rPr>
            <sz val="11"/>
            <color theme="1"/>
            <rFont val="Calibri"/>
            <family val="2"/>
            <scheme val="minor"/>
          </rPr>
          <t>1. Дискуссия = [Вовлечение учащихся в активное обсуждение разных научных точек зрения по той или иной проблеме.] (2)
2. Метод упражнений = [Повторное выполнение умственного или практического действия с целью овладения им или повышения его качества.] (2)
3. Уплотненный контроль = [Выявление соотношения достигнутых обучающимися результатов с запланированными целями сочетанием различных методов.] (2)</t>
        </r>
      </text>
    </comment>
    <comment ref="DY19" authorId="0" shapeId="0">
      <text>
        <r>
          <rPr>
            <sz val="11"/>
            <color theme="1"/>
            <rFont val="Calibri"/>
            <family val="2"/>
            <scheme val="minor"/>
          </rPr>
          <t>1. Наблюдение = [Изучение процессов и явлении природы, которые затруднительно наблюдать в действительности.] (0)
2. Опытно-экспериментальный = [Преднамеренное и целенаправленное восприятие, обусловленное задачей деятельности.] (0)
3. Словесный = [Вербальное обращение к сознанию ребенка.] (2)</t>
        </r>
      </text>
    </comment>
    <comment ref="EH19" authorId="0" shapeId="0">
      <text>
        <r>
          <rPr>
            <sz val="11"/>
            <color theme="1"/>
            <rFont val="Calibri"/>
            <family val="2"/>
            <scheme val="minor"/>
          </rPr>
          <t>семинар-практикум</t>
        </r>
      </text>
    </comment>
    <comment ref="ET19"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M19" authorId="0" shapeId="0">
      <text>
        <r>
          <rPr>
            <sz val="11"/>
            <color theme="1"/>
            <rFont val="Calibri"/>
            <family val="2"/>
            <scheme val="minor"/>
          </rPr>
          <t>интерактивная технология</t>
        </r>
      </text>
    </comment>
    <comment ref="FY19" authorId="0" shapeId="0">
      <text>
        <r>
          <rPr>
            <sz val="11"/>
            <color theme="1"/>
            <rFont val="Calibri"/>
            <family val="2"/>
            <scheme val="minor"/>
          </rPr>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GN19"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GW19" authorId="0" shapeId="0">
      <text>
        <r>
          <rPr>
            <sz val="11"/>
            <color theme="1"/>
            <rFont val="Calibri"/>
            <family val="2"/>
            <scheme val="minor"/>
          </rPr>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r>
      </text>
    </comment>
    <comment ref="HK19" authorId="0" shapeId="0">
      <text>
        <r>
          <rPr>
            <sz val="11"/>
            <color theme="1"/>
            <rFont val="Calibri"/>
            <family val="2"/>
            <scheme val="minor"/>
          </rPr>
          <t>применение фронтального опроса</t>
        </r>
      </text>
    </comment>
    <comment ref="HW19"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J20" authorId="0" shapeId="0">
      <text>
        <r>
          <rPr>
            <sz val="11"/>
            <color theme="1"/>
            <rFont val="Calibri"/>
            <family val="2"/>
            <scheme val="minor"/>
          </rPr>
          <t>Курильские, Филиппинские, Кука, Гавайские</t>
        </r>
      </text>
    </comment>
    <comment ref="N20" authorId="0" shapeId="0">
      <text>
        <r>
          <rPr>
            <sz val="11"/>
            <color theme="1"/>
            <rFont val="Calibri"/>
            <family val="2"/>
            <scheme val="minor"/>
          </rPr>
          <t>резко континентального</t>
        </r>
      </text>
    </comment>
    <comment ref="V20" authorId="0" shapeId="0">
      <text>
        <r>
          <rPr>
            <sz val="11"/>
            <color theme="1"/>
            <rFont val="Calibri"/>
            <family val="2"/>
            <scheme val="minor"/>
          </rPr>
          <t>Курильские о-ва</t>
        </r>
      </text>
    </comment>
    <comment ref="AA20" authorId="0" shapeId="0">
      <text>
        <r>
          <rPr>
            <sz val="11"/>
            <color theme="1"/>
            <rFont val="Calibri"/>
            <family val="2"/>
            <scheme val="minor"/>
          </rPr>
          <t>Баргузинский</t>
        </r>
      </text>
    </comment>
    <comment ref="AH20" authorId="0" shapeId="0">
      <text>
        <r>
          <rPr>
            <sz val="11"/>
            <color theme="1"/>
            <rFont val="Calibri"/>
            <family val="2"/>
            <scheme val="minor"/>
          </rPr>
          <t>Испания</t>
        </r>
      </text>
    </comment>
    <comment ref="AN20" authorId="0" shapeId="0">
      <text>
        <r>
          <rPr>
            <sz val="11"/>
            <color theme="1"/>
            <rFont val="Calibri"/>
            <family val="2"/>
            <scheme val="minor"/>
          </rPr>
          <t>1. Спрединг = [Разрастание океанического дна]
2. Субдукция = [Встречное движение литосферных плит]
3. Рифт = [Разрастание океанического дна]</t>
        </r>
      </text>
    </comment>
    <comment ref="AS20" authorId="0" shapeId="0">
      <text>
        <r>
          <rPr>
            <sz val="11"/>
            <color theme="1"/>
            <rFont val="Calibri"/>
            <family val="2"/>
            <scheme val="minor"/>
          </rPr>
          <t>1. Оружейный завод = [Военно-стратегический]
2. Молокозавод = [Потребительский]
3. Металлургический комбинат = [Сырьевой]</t>
        </r>
      </text>
    </comment>
    <comment ref="AY20"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E20" authorId="0" shapeId="0">
      <text>
        <r>
          <rPr>
            <sz val="11"/>
            <color theme="1"/>
            <rFont val="Calibri"/>
            <family val="2"/>
            <scheme val="minor"/>
          </rPr>
          <t>США, Бразилия, Индия</t>
        </r>
      </text>
    </comment>
    <comment ref="BK20" authorId="0" shapeId="0">
      <text>
        <r>
          <rPr>
            <sz val="11"/>
            <color theme="1"/>
            <rFont val="Calibri"/>
            <family val="2"/>
            <scheme val="minor"/>
          </rPr>
          <t>Воронежская область</t>
        </r>
      </text>
    </comment>
    <comment ref="BW20" authorId="0" shapeId="0">
      <text>
        <r>
          <rPr>
            <sz val="11"/>
            <color theme="1"/>
            <rFont val="Calibri"/>
            <family val="2"/>
            <scheme val="minor"/>
          </rPr>
          <t>технология мастерских (2)
технология уровневой дифференциации (2)</t>
        </r>
      </text>
    </comment>
    <comment ref="CA20" authorId="0" shapeId="0">
      <text>
        <r>
          <rPr>
            <sz val="11"/>
            <color theme="1"/>
            <rFont val="Calibri"/>
            <family val="2"/>
            <scheme val="minor"/>
          </rPr>
          <t>авторитарный стиль общения между учителем и учащимися (2)
основная функция педагога - передача учебной информации и создание условий для ее усвоения (2)</t>
        </r>
      </text>
    </comment>
    <comment ref="CN20" authorId="0" shapeId="0">
      <text>
        <r>
          <rPr>
            <sz val="11"/>
            <color theme="1"/>
            <rFont val="Calibri"/>
            <family val="2"/>
            <scheme val="minor"/>
          </rPr>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r>
      </text>
    </comment>
    <comment ref="CW20" authorId="0" shapeId="0">
      <text>
        <r>
          <rPr>
            <sz val="11"/>
            <color theme="1"/>
            <rFont val="Calibri"/>
            <family val="2"/>
            <scheme val="minor"/>
          </rPr>
          <t>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(2)
3. Развивающее = [Подготовка учащихся к самостоятельному освоению знаний, поиску истины.] (2)</t>
        </r>
      </text>
    </comment>
    <comment ref="DB20" authorId="0" shapeId="0">
      <text>
        <r>
          <rPr>
            <sz val="11"/>
            <color theme="1"/>
            <rFont val="Calibri"/>
            <family val="2"/>
            <scheme val="minor"/>
          </rPr>
          <t>1. чтение карт (2)
2. воссоздание пространственных представлений о размещении и взаимном расположении объектов (2)
3. сопоставление карт (2)</t>
        </r>
      </text>
    </comment>
    <comment ref="DO20" authorId="0" shapeId="0">
      <text>
        <r>
          <rPr>
            <sz val="11"/>
            <color theme="1"/>
            <rFont val="Calibri"/>
            <family val="2"/>
            <scheme val="minor"/>
          </rPr>
          <t>1. Лекция = [Изложение значительного по объему учебного материала в течение сравнительно продолжительного времени.] (2)
2. Объяснение = [Словесное монологическое изложение понятий и положений, закономерностей, существенных свойств и т.п.] (2)
3. Рассказ = [Систематическое изложение учебного материала, эмоциональное изложение знаний в определенной логической последовательности.] (2)</t>
        </r>
      </text>
    </comment>
    <comment ref="DU20" authorId="0" shapeId="0">
      <text>
        <r>
          <rPr>
            <sz val="11"/>
            <color theme="1"/>
            <rFont val="Calibri"/>
            <family val="2"/>
            <scheme val="minor"/>
          </rPr>
          <t>1. Экологическое = [Формирование системы норм и правил отношения к природе, умения и навыки по изучению природы и ее охране.] (2)
2. Культурно-просветительское = [Связано с непрерывным процессом освоения совокупности материальных и духовных ценностей человечества.] (2)
3. Экономическое = [Расширение и углубление знаний о хозяйственной деятельности.] (2)</t>
        </r>
      </text>
    </comment>
    <comment ref="EK20"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FB20" authorId="0" shapeId="0">
      <text>
        <r>
          <rPr>
            <sz val="11"/>
            <color theme="1"/>
            <rFont val="Calibri"/>
            <family val="2"/>
            <scheme val="minor"/>
          </rPr>
          <t>дополнительно отработать материал
использовать карту понятий
использовать памятки и алгоритмы</t>
        </r>
      </text>
    </comment>
    <comment ref="FK20" authorId="0" shapeId="0">
      <text>
        <r>
          <rPr>
            <sz val="11"/>
            <color theme="1"/>
            <rFont val="Calibri"/>
            <family val="2"/>
            <scheme val="minor"/>
          </rPr>
          <t>проблемное обучение</t>
        </r>
      </text>
    </comment>
    <comment ref="FW20" authorId="0" shapeId="0">
      <text>
        <r>
          <rPr>
            <sz val="11"/>
            <color theme="1"/>
            <rFont val="Calibri"/>
            <family val="2"/>
            <scheme val="minor"/>
          </rPr>
          <t>постепенное, дозированное введение ученика в рамки группового взаимодействия
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GF20" authorId="0" shapeId="0">
      <text>
        <r>
          <rPr>
            <sz val="11"/>
            <color theme="1"/>
            <rFont val="Calibri"/>
            <family val="2"/>
            <scheme val="minor"/>
          </rPr>
          <t>1. 1 = [В] (2)
2. 2 = [А] (2)
3. 3 = [Б] (2)</t>
        </r>
      </text>
    </comment>
    <comment ref="HA20" authorId="0" shapeId="0">
      <text>
        <r>
          <rPr>
            <sz val="11"/>
            <color theme="1"/>
            <rFont val="Calibri"/>
            <family val="2"/>
            <scheme val="minor"/>
          </rPr>
          <t>1. Конфликт деятельности = [основан на неправильном анализе педагогом поступка обучающегося]
2. Конфликт поступков = [основан на отказе ученика выполнить требование педагога]
3. Конфликт отношений = [проявляется в неумелом разрешении педагогом конфликтной ситуации]</t>
        </r>
      </text>
    </comment>
    <comment ref="HJ20" authorId="0" shapeId="0">
      <text>
        <r>
          <rPr>
            <sz val="11"/>
            <color theme="1"/>
            <rFont val="Calibri"/>
            <family val="2"/>
            <scheme val="minor"/>
          </rPr>
          <t>озеленение пришкольной территории</t>
        </r>
      </text>
    </comment>
    <comment ref="IA20"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t>
        </r>
      </text>
    </comment>
    <comment ref="J21" authorId="0" shapeId="0">
      <text>
        <r>
          <rPr>
            <sz val="11"/>
            <color theme="1"/>
            <rFont val="Calibri"/>
            <family val="2"/>
            <scheme val="minor"/>
          </rPr>
          <t>Курильские, Филиппинские, Кука, Гавайские</t>
        </r>
      </text>
    </comment>
    <comment ref="O21" authorId="0" shapeId="0">
      <text>
        <r>
          <rPr>
            <sz val="11"/>
            <color theme="1"/>
            <rFont val="Calibri"/>
            <family val="2"/>
            <scheme val="minor"/>
          </rPr>
          <t>от 0 до 200 м</t>
        </r>
      </text>
    </comment>
    <comment ref="V21" authorId="0" shapeId="0">
      <text>
        <r>
          <rPr>
            <sz val="11"/>
            <color theme="1"/>
            <rFont val="Calibri"/>
            <family val="2"/>
            <scheme val="minor"/>
          </rPr>
          <t>Курильские о-ва</t>
        </r>
      </text>
    </comment>
    <comment ref="AA21" authorId="0" shapeId="0">
      <text>
        <r>
          <rPr>
            <sz val="11"/>
            <color theme="1"/>
            <rFont val="Calibri"/>
            <family val="2"/>
            <scheme val="minor"/>
          </rPr>
          <t>Баргузинский</t>
        </r>
      </text>
    </comment>
    <comment ref="AI21" authorId="0" shapeId="0">
      <text>
        <r>
          <rPr>
            <sz val="11"/>
            <color theme="1"/>
            <rFont val="Calibri"/>
            <family val="2"/>
            <scheme val="minor"/>
          </rPr>
          <t>Новосибирск</t>
        </r>
      </text>
    </comment>
    <comment ref="AN21" authorId="0" shapeId="0">
      <text>
        <r>
          <rPr>
            <sz val="11"/>
            <color theme="1"/>
            <rFont val="Calibri"/>
            <family val="2"/>
            <scheme val="minor"/>
          </rPr>
          <t>1. Спрединг = [Разрастание океанического дна]
2. Субдукция = [Линейно вытянутая тектоническая структура]
3. Рифт = [Встречное движение литосферных плит]</t>
        </r>
      </text>
    </comment>
    <comment ref="AS21" authorId="0" shapeId="0">
      <text>
        <r>
          <rPr>
            <sz val="11"/>
            <color theme="1"/>
            <rFont val="Calibri"/>
            <family val="2"/>
            <scheme val="minor"/>
          </rPr>
          <t>1. Оружейный завод = [Военно-стратегический]
2. Молокозавод = [Потребительский]
3. Металлургический комбинат = [Сырьевой]</t>
        </r>
      </text>
    </comment>
    <comment ref="AX21" authorId="0" shapeId="0">
      <text>
        <r>
          <rPr>
            <sz val="11"/>
            <color theme="1"/>
            <rFont val="Calibri"/>
            <family val="2"/>
            <scheme val="minor"/>
          </rPr>
          <t>1. Каменноугольный (карбоновый)
2. Триасовый
3. Меловой
4. Ордовикский</t>
        </r>
      </text>
    </comment>
    <comment ref="BC21" authorId="0" shapeId="0">
      <text>
        <r>
          <rPr>
            <sz val="11"/>
            <color theme="1"/>
            <rFont val="Calibri"/>
            <family val="2"/>
            <scheme val="minor"/>
          </rPr>
          <t>Россия, США и Канада входят в первую тройку стран по размерам добычи угля.
Более ¾ электроэнергии Франции вырабатывается на АЭС.</t>
        </r>
      </text>
    </comment>
    <comment ref="BK21" authorId="0" shapeId="0">
      <text>
        <r>
          <rPr>
            <sz val="11"/>
            <color theme="1"/>
            <rFont val="Calibri"/>
            <family val="2"/>
            <scheme val="minor"/>
          </rPr>
          <t>Воронежская область</t>
        </r>
      </text>
    </comment>
    <comment ref="BT21" authorId="0" shapeId="0">
      <text>
        <r>
          <rPr>
            <sz val="11"/>
            <color theme="1"/>
            <rFont val="Calibri"/>
            <family val="2"/>
            <scheme val="minor"/>
          </rPr>
          <t>законосообразность (2)
проектируемость (2)</t>
        </r>
      </text>
    </comment>
    <comment ref="CC21" authorId="0" shapeId="0">
      <text>
        <r>
          <rPr>
            <sz val="11"/>
            <color theme="1"/>
            <rFont val="Calibri"/>
            <family val="2"/>
            <scheme val="minor"/>
          </rPr>
          <t>решение познавательных задач в процессе приобретения и применения учебных действий (2)
создание мотивационной установки (2)</t>
        </r>
      </text>
    </comment>
    <comment ref="CN21" authorId="0" shapeId="0">
      <text>
        <r>
          <rPr>
            <sz val="11"/>
            <color theme="1"/>
            <rFont val="Calibri"/>
            <family val="2"/>
            <scheme val="minor"/>
          </rPr>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r>
      </text>
    </comment>
    <comment ref="CS21" authorId="0" shapeId="0">
      <text>
        <r>
          <rPr>
            <sz val="11"/>
            <color theme="1"/>
            <rFont val="Calibri"/>
            <family val="2"/>
            <scheme val="minor"/>
          </rPr>
          <t>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r>
      </text>
    </comment>
    <comment ref="DD21" authorId="0" shapeId="0">
      <text>
        <r>
          <rPr>
            <sz val="11"/>
            <color theme="1"/>
            <rFont val="Calibri"/>
            <family val="2"/>
            <scheme val="minor"/>
          </rPr>
          <t>1. определение обозначений осей координат, масштаба, отмеченного на осях (2)
2. количественный анализ показателей (2)
3. качественный анализ диаграммы (графика) (2)</t>
        </r>
      </text>
    </comment>
    <comment ref="DN21" authorId="0" shapeId="0">
      <text>
        <r>
          <rPr>
            <sz val="11"/>
            <color theme="1"/>
            <rFont val="Calibri"/>
            <family val="2"/>
            <scheme val="minor"/>
          </rPr>
          <t>1. Дискуссия = [Вовлечение учащихся в активное обсуждение разных научных точек зрения по той или иной проблеме.] (2)
2. Метод упражнений = [Повторное выполнение умственного или практического действия с целью овладения им или повышения его качества.] (2)
3. Уплотненный контроль = [Выявление соотношения достигнутых обучающимися результатов с запланированными целями сочетанием различных методов.] (2)</t>
        </r>
      </text>
    </comment>
    <comment ref="DT21" authorId="0" shapeId="0">
      <text>
        <r>
          <rPr>
            <sz val="11"/>
            <color theme="1"/>
            <rFont val="Calibri"/>
            <family val="2"/>
            <scheme val="minor"/>
          </rPr>
          <t>1. Историко-географическое = [Решение задачи гуманитаризации школьной географии.] (2)
2. Научно-познавательное = [Интеграция физико-, экономико- и социально-географических знаний.] (0)
3. Страноведческое = [Дополнение и углубление тем, вызывающих особый интерес у школьников.] (0)</t>
        </r>
      </text>
    </comment>
    <comment ref="EM21" authorId="0" shapeId="0">
      <text>
        <r>
          <rPr>
            <sz val="11"/>
            <color theme="1"/>
            <rFont val="Calibri"/>
            <family val="2"/>
            <scheme val="minor"/>
          </rPr>
          <t>родительское собрание</t>
        </r>
      </text>
    </comment>
    <comment ref="ET21" authorId="0" shapeId="0">
      <text>
        <r>
          <rPr>
            <sz val="11"/>
            <color theme="1"/>
            <rFont val="Calibri"/>
            <family val="2"/>
            <scheme val="minor"/>
          </rPr>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r>
      </text>
    </comment>
    <comment ref="FG21"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r>
      </text>
    </comment>
    <comment ref="FY21" authorId="0" shapeId="0">
      <text>
        <r>
          <rPr>
            <sz val="11"/>
            <color theme="1"/>
            <rFont val="Calibri"/>
            <family val="2"/>
            <scheme val="minor"/>
          </rPr>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GL21" authorId="0" shapeId="0">
      <text>
        <r>
          <rPr>
            <sz val="11"/>
            <color theme="1"/>
            <rFont val="Calibri"/>
            <family val="2"/>
            <scheme val="minor"/>
          </rPr>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r>
      </text>
    </comment>
    <comment ref="GY21" authorId="0" shapeId="0">
      <text>
        <r>
          <rPr>
            <sz val="11"/>
            <color theme="1"/>
            <rFont val="Calibri"/>
            <family val="2"/>
            <scheme val="minor"/>
          </rPr>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r>
      </text>
    </comment>
    <comment ref="HN21"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HV21" authorId="0" shapeId="0">
      <text>
        <r>
          <rPr>
            <sz val="11"/>
            <color theme="1"/>
            <rFont val="Calibri"/>
            <family val="2"/>
            <scheme val="minor"/>
          </rPr>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r>
      </text>
    </comment>
    <comment ref="G22" authorId="0" shapeId="0">
      <text>
        <r>
          <rPr>
            <sz val="11"/>
            <color theme="1"/>
            <rFont val="Calibri"/>
            <family val="2"/>
            <scheme val="minor"/>
          </rPr>
          <t>Курильские, Филиппинские, Кука, Гавайские</t>
        </r>
      </text>
    </comment>
    <comment ref="Q22" authorId="0" shapeId="0">
      <text>
        <r>
          <rPr>
            <sz val="11"/>
            <color theme="1"/>
            <rFont val="Calibri"/>
            <family val="2"/>
            <scheme val="minor"/>
          </rPr>
          <t>от 500 до 1000 м</t>
        </r>
      </text>
    </comment>
    <comment ref="U22" authorId="0" shapeId="0">
      <text>
        <r>
          <rPr>
            <sz val="11"/>
            <color theme="1"/>
            <rFont val="Calibri"/>
            <family val="2"/>
            <scheme val="minor"/>
          </rPr>
          <t>остров Сахалин</t>
        </r>
      </text>
    </comment>
    <comment ref="AC22" authorId="0" shapeId="0">
      <text>
        <r>
          <rPr>
            <sz val="11"/>
            <color theme="1"/>
            <rFont val="Calibri"/>
            <family val="2"/>
            <scheme val="minor"/>
          </rPr>
          <t>Зейский</t>
        </r>
      </text>
    </comment>
    <comment ref="AG22" authorId="0" shapeId="0">
      <text>
        <r>
          <rPr>
            <sz val="11"/>
            <color theme="1"/>
            <rFont val="Calibri"/>
            <family val="2"/>
            <scheme val="minor"/>
          </rPr>
          <t>Мехико</t>
        </r>
      </text>
    </comment>
    <comment ref="AM22" authorId="0" shapeId="0">
      <text>
        <r>
          <rPr>
            <sz val="11"/>
            <color theme="1"/>
            <rFont val="Calibri"/>
            <family val="2"/>
            <scheme val="minor"/>
          </rPr>
          <t>1. Гномон = [Прибор для определения высоты Солнца над горизонтом]
2. Анемометр = [Прибор для измерения интенсивности отраженной солнечной радиации]
3. Альбедометр = [Прибор для определения скорости ветра]</t>
        </r>
      </text>
    </comment>
    <comment ref="AR22" authorId="0" shapeId="0">
      <text>
        <r>
          <rPr>
            <sz val="11"/>
            <color theme="1"/>
            <rFont val="Calibri"/>
            <family val="2"/>
            <scheme val="minor"/>
          </rPr>
          <t>1. Сахарный завод = [Сырьевой]
2. Алюминиевый завод = [Энергетический]
3. Часовой завод = [Трудовой]</t>
        </r>
      </text>
    </comment>
    <comment ref="AY22" authorId="0" shapeId="0">
      <text>
        <r>
          <rPr>
            <sz val="11"/>
            <color theme="1"/>
            <rFont val="Calibri"/>
            <family val="2"/>
            <scheme val="minor"/>
          </rPr>
          <t>1. Подзона северной тайги
2. Подзона средней тайги
3. Подзона осиново-березовых лесов
4. Подзона южной тайги</t>
        </r>
      </text>
    </comment>
    <comment ref="BE22" authorId="0" shapeId="0">
      <text>
        <r>
          <rPr>
            <sz val="11"/>
            <color theme="1"/>
            <rFont val="Calibri"/>
            <family val="2"/>
            <scheme val="minor"/>
          </rPr>
          <t>Китай, Австралия, ЮАР</t>
        </r>
      </text>
    </comment>
    <comment ref="BK22" authorId="0" shapeId="0">
      <text>
        <r>
          <rPr>
            <sz val="11"/>
            <color theme="1"/>
            <rFont val="Calibri"/>
            <family val="2"/>
            <scheme val="minor"/>
          </rPr>
          <t>Воронежская область</t>
        </r>
      </text>
    </comment>
    <comment ref="BT22" authorId="0" shapeId="0">
      <text>
        <r>
          <rPr>
            <sz val="11"/>
            <color theme="1"/>
            <rFont val="Calibri"/>
            <family val="2"/>
            <scheme val="minor"/>
          </rPr>
          <t>проектируемость (2)</t>
        </r>
      </text>
    </comment>
    <comment ref="CB22" authorId="0" shapeId="0">
      <text>
        <r>
          <rPr>
            <sz val="11"/>
            <color theme="1"/>
            <rFont val="Calibri"/>
            <family val="2"/>
            <scheme val="minor"/>
          </rPr>
          <t>основной подход - практико-ориентированное обучение (2)</t>
        </r>
      </text>
    </comment>
    <comment ref="CK22" authorId="0" shapeId="0">
      <text>
        <r>
          <rPr>
            <sz val="11"/>
            <color theme="1"/>
            <rFont val="Calibri"/>
            <family val="2"/>
            <scheme val="minor"/>
          </rPr>
          <t>1. Гуманизация = [Утверждение общечеловеческих ценностей.] (1)
2. Интеграция = [Усиление комплексных подходов.] (1)
3. Политизация = [Увеличение внимания к процессам, происходящим в сфере деятельности государств.] (1)
4. Социологизация = [Повышение внимания к общественным аспектам развития.] (1)
5. Экологизация = [Рассмотрение человека в неразрывной связи со средой его обитания.] (1)
6. Экономизация = [Проникновение логики экономических систем.] (1)</t>
        </r>
      </text>
    </comment>
    <comment ref="CU22" authorId="0" shapeId="0">
      <text>
        <r>
          <rPr>
            <sz val="11"/>
            <color theme="1"/>
            <rFont val="Calibri"/>
            <family val="2"/>
            <scheme val="minor"/>
          </rPr>
          <t>1. Методы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(2)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[Комплекс объектов, которые могут быть использованы для организации более эффективного учебного процесса педагогами и учениками.] (2)</t>
        </r>
      </text>
    </comment>
    <comment ref="DB22" authorId="0" shapeId="0">
      <text>
        <r>
          <rPr>
            <sz val="11"/>
            <color theme="1"/>
            <rFont val="Calibri"/>
            <family val="2"/>
            <scheme val="minor"/>
          </rPr>
          <t>1. чтение карт (2)
2. сопоставление карт (0)
3. воссоздание пространственных представлений о размещении и взаимном расположении объектов (0)</t>
        </r>
      </text>
    </comment>
    <comment ref="DO22" authorId="0" shapeId="0">
      <text>
        <r>
          <rPr>
            <sz val="11"/>
            <color theme="1"/>
            <rFont val="Calibri"/>
            <family val="2"/>
            <scheme val="minor"/>
          </rPr>
          <t>1. Лекция = [Изложение значительного по объему учебного материала в течение сравнительно продолжительного времени.] (2)
2. Объяснение = [Систематическое изложение учебного материала, эмоциональное изложение знаний в определенной логической последовательности.] (0)
3. Рассказ = [Словесное монологическое изложение понятий и положений, закономерностей, существенных свойств и т.п.] (0)</t>
        </r>
      </text>
    </comment>
    <comment ref="DU22" authorId="0" shapeId="0">
      <text>
        <r>
          <rPr>
            <sz val="11"/>
            <color theme="1"/>
            <rFont val="Calibri"/>
            <family val="2"/>
            <scheme val="minor"/>
          </rPr>
          <t>1. Экологическое = [Формирование системы норм и правил отношения к природе, умения и навыки по изучению природы и ее охране.] (2)
2. Культурно-просветительское = [Связано с непрерывным процессом освоения совокупности материальных и духовных ценностей человечества.] (2)
3. Экономическое = [Расширение и углубление знаний о хозяйственной деятельности.] (2)</t>
        </r>
      </text>
    </comment>
    <comment ref="EO22" authorId="0" shapeId="0">
      <text>
        <r>
          <rPr>
            <sz val="11"/>
            <color theme="1"/>
            <rFont val="Calibri"/>
            <family val="2"/>
            <scheme val="minor"/>
          </rPr>
          <t>знакомиться с содержанием образования, используемыми методами обучения и воспитания, образовательными технологиями</t>
        </r>
      </text>
    </comment>
    <comment ref="ES22" authorId="0" shapeId="0">
      <text>
        <r>
          <rPr>
            <sz val="11"/>
            <color theme="1"/>
            <rFont val="Calibri"/>
            <family val="2"/>
            <scheme val="minor"/>
          </rPr>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H22" authorId="0" shapeId="0">
      <text>
        <r>
          <rPr>
            <sz val="11"/>
            <color theme="1"/>
            <rFont val="Calibri"/>
            <family val="2"/>
            <scheme val="minor"/>
          </rPr>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Принимают цель, поставленную взрослым, и удерживают ее на протяжении всей работы</t>
        </r>
      </text>
    </comment>
    <comment ref="GB22" authorId="0" shapeId="0">
      <text>
        <r>
          <rPr>
            <sz val="11"/>
            <color theme="1"/>
            <rFont val="Calibri"/>
            <family val="2"/>
            <scheme val="minor"/>
          </rPr>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r>
      </text>
    </comment>
    <comment ref="GM22" authorId="0" shapeId="0">
      <text>
        <r>
          <rPr>
            <sz val="11"/>
            <color theme="1"/>
            <rFont val="Calibri"/>
            <family val="2"/>
            <scheme val="minor"/>
          </rPr>
          <t>1. Младший школьный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2. Подростковый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HC22"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действуют совместно, не пытаясь отстаивать собственные интересы]
3. Приспособление = [педагог и обучающийся не отстаивают свои права, не сотрудничают друг с другом для решения проблемы]</t>
        </r>
      </text>
    </comment>
    <comment ref="HO22"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HW22" authorId="0" shapeId="0">
      <text>
        <r>
          <rPr>
            <sz val="11"/>
            <color theme="1"/>
            <rFont val="Calibri"/>
            <family val="2"/>
            <scheme val="minor"/>
          </rPr>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r>
      </text>
    </comment>
    <comment ref="I23" authorId="0" shapeId="0">
      <text>
        <r>
          <rPr>
            <sz val="11"/>
            <color theme="1"/>
            <rFont val="Calibri"/>
            <family val="2"/>
            <scheme val="minor"/>
          </rPr>
          <t>Маскаренские, Сейшельские, Мальдивские, Кокосовые</t>
        </r>
      </text>
    </comment>
    <comment ref="P23" authorId="0" shapeId="0">
      <text>
        <r>
          <rPr>
            <sz val="11"/>
            <color theme="1"/>
            <rFont val="Calibri"/>
            <family val="2"/>
            <scheme val="minor"/>
          </rPr>
          <t>Умеренном</t>
        </r>
      </text>
    </comment>
    <comment ref="V23" authorId="0" shapeId="0">
      <text>
        <r>
          <rPr>
            <sz val="11"/>
            <color theme="1"/>
            <rFont val="Calibri"/>
            <family val="2"/>
            <scheme val="minor"/>
          </rPr>
          <t>Курильские о-ва</t>
        </r>
      </text>
    </comment>
    <comment ref="AA23" authorId="0" shapeId="0">
      <text>
        <r>
          <rPr>
            <sz val="11"/>
            <color theme="1"/>
            <rFont val="Calibri"/>
            <family val="2"/>
            <scheme val="minor"/>
          </rPr>
          <t>Баргузинский</t>
        </r>
      </text>
    </comment>
    <comment ref="AG23" authorId="0" shapeId="0">
      <text>
        <r>
          <rPr>
            <sz val="11"/>
            <color theme="1"/>
            <rFont val="Calibri"/>
            <family val="2"/>
            <scheme val="minor"/>
          </rPr>
          <t>Мехико</t>
        </r>
      </text>
    </comment>
    <comment ref="AN23" authorId="0" shapeId="0">
      <text>
        <r>
          <rPr>
            <sz val="11"/>
            <color theme="1"/>
            <rFont val="Calibri"/>
            <family val="2"/>
            <scheme val="minor"/>
          </rPr>
          <t>1. Спрединг = [Встречное движение литосферных плит]
2. Субдукция = [Линейно вытянутая тектоническая структура]
3. Рифт = [Разрастание океанического дна]</t>
        </r>
      </text>
    </comment>
    <comment ref="AR23" authorId="0" shapeId="0">
      <text>
        <r>
          <rPr>
            <sz val="11"/>
            <color theme="1"/>
            <rFont val="Calibri"/>
            <family val="2"/>
            <scheme val="minor"/>
          </rPr>
          <t>1. Сахарный завод = [Сырьевой]
2. Алюминиевый завод = [Энергетический]
3. Часовой завод = [Трудовой]</t>
        </r>
      </text>
    </comment>
    <comment ref="AX23" authorId="0" shapeId="0">
      <text>
        <r>
          <rPr>
            <sz val="11"/>
            <color theme="1"/>
            <rFont val="Calibri"/>
            <family val="2"/>
            <scheme val="minor"/>
          </rPr>
          <t>1. Меловой
2. Триасовый
3. Каменноугольный (карбоновый)
4. Ордовикский</t>
        </r>
      </text>
    </comment>
    <comment ref="BD23" authorId="0" shapeId="0">
      <text>
        <r>
          <rPr>
            <sz val="11"/>
            <color theme="1"/>
            <rFont val="Calibri"/>
            <family val="2"/>
            <scheme val="minor"/>
          </rPr>
          <t>кофе – Восточная Африка – Бразилия
кукуруза – Центральная Америка – Россия</t>
        </r>
      </text>
    </comment>
    <comment ref="BK23" authorId="0" shapeId="0">
      <text>
        <r>
          <rPr>
            <sz val="11"/>
            <color theme="1"/>
            <rFont val="Calibri"/>
            <family val="2"/>
            <scheme val="minor"/>
          </rPr>
          <t>Воронежская область</t>
        </r>
      </text>
    </comment>
    <comment ref="BR23" authorId="0" shapeId="0">
      <text>
        <r>
          <rPr>
            <sz val="11"/>
            <color theme="1"/>
            <rFont val="Calibri"/>
            <family val="2"/>
            <scheme val="minor"/>
          </rPr>
          <t>организует осмысливание учебной информации (0)
организует поиск гипотезы (2)</t>
        </r>
      </text>
    </comment>
    <comment ref="CF23" authorId="0" shapeId="0">
      <text>
        <r>
          <rPr>
            <sz val="11"/>
            <color theme="1"/>
            <rFont val="Calibri"/>
            <family val="2"/>
            <scheme val="minor"/>
          </rPr>
          <t>личностные (2)
познавательные (2)
регулятивные (0)</t>
        </r>
      </text>
    </comment>
    <comment ref="CL23" authorId="0" shapeId="0">
      <text>
        <r>
          <rPr>
            <sz val="11"/>
            <color theme="1"/>
            <rFont val="Calibri"/>
            <family val="2"/>
            <scheme val="minor"/>
          </rPr>
          <t>1. Научности = [Особый порядок и система преподавания, основанные на чёткой логической хронологии.] (0)
2. Прогностичности = [Нацеливание и ориентирование образования на перспективу.] (1)
3. Систематичности последовательности = [Включение в содержание образования только актуальной информации, отвечающей современному уровню развития знаний о действительности.] (0)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[Знание педагогом специфических свойств личности, соответствующих стадии её развития, и организация деятельности детей на основе этих особенностей.] (0)
6. Учёта возрастных и индивидуальных особенностей учащихся = [Принятие ребенка со всеми его особенностями, специфическими чертами, вкусами, привычками.] (0)</t>
        </r>
      </text>
    </comment>
    <comment ref="CV23" authorId="0" shapeId="0">
      <text>
        <r>
          <rPr>
            <sz val="11"/>
            <color theme="1"/>
            <rFont val="Calibri"/>
            <family val="2"/>
            <scheme val="minor"/>
          </rPr>
          <t>1. Обучаемый = [Объект педагогических воздействий.] (2)
2. Содержание обучения = [Четко очерченная система знаний, умений, навыков, отобранных для изучения.] (2)
3. Цель обучения = [Объем и соответствующее качество знаний, которыми должен овладеть учащийся.] (2)</t>
        </r>
      </text>
    </comment>
    <comment ref="DE23" authorId="0" shapeId="0">
      <text>
        <r>
          <rPr>
            <sz val="11"/>
            <color theme="1"/>
            <rFont val="Calibri"/>
            <family val="2"/>
            <scheme val="minor"/>
          </rPr>
          <t>1. прохождение авторизации (2)
2. поиск и изучение необходимой информации, поиск и выполнение заданий (2)
3. контроль выполнения обучающимися заданий (2)</t>
        </r>
      </text>
    </comment>
    <comment ref="DP23" authorId="0" shapeId="0">
      <text>
        <r>
          <rPr>
            <sz val="11"/>
            <color theme="1"/>
            <rFont val="Calibri"/>
            <family val="2"/>
            <scheme val="minor"/>
          </rPr>
          <t>1. Метод демонстрации = [Показ учащимся действий реальных приборов или их моделей, постановка опытов.] (2)
2. Письменный контроль = [Решение учащимися заданий по карточкам.] (2)
3. Устный опрос = [Выявление учителем знаний, умений и навыков учащихся посредством вопроса.] (2)</t>
        </r>
      </text>
    </comment>
    <comment ref="DX23" authorId="0" shapeId="0">
      <text>
        <r>
          <rPr>
            <sz val="11"/>
            <color theme="1"/>
            <rFont val="Calibri"/>
            <family val="2"/>
            <scheme val="minor"/>
          </rPr>
          <t>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r>
      </text>
    </comment>
    <comment ref="EJ23" authorId="0" shapeId="0">
      <text>
        <r>
          <rPr>
            <sz val="11"/>
            <color theme="1"/>
            <rFont val="Calibri"/>
            <family val="2"/>
            <scheme val="minor"/>
          </rPr>
          <t>компромисс</t>
        </r>
      </text>
    </comment>
    <comment ref="EZ23" authorId="0" shapeId="0">
      <text>
        <r>
          <rPr>
            <sz val="11"/>
            <color theme="1"/>
            <rFont val="Calibri"/>
            <family val="2"/>
            <scheme val="minor"/>
          </rPr>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r>
      </text>
    </comment>
    <comment ref="FN23" authorId="0" shapeId="0">
      <text>
        <r>
          <rPr>
            <sz val="11"/>
            <color theme="1"/>
            <rFont val="Calibri"/>
            <family val="2"/>
            <scheme val="minor"/>
          </rPr>
          <t>технология формирования критического мышления</t>
        </r>
      </text>
    </comment>
    <comment ref="FY23" authorId="0" shapeId="0">
      <text>
        <r>
          <rPr>
            <sz val="11"/>
            <color theme="1"/>
            <rFont val="Calibri"/>
            <family val="2"/>
            <scheme val="minor"/>
          </rPr>
          <t>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r>
      </text>
    </comment>
    <comment ref="GF23" authorId="0" shapeId="0">
      <text>
        <r>
          <rPr>
            <sz val="11"/>
            <color theme="1"/>
            <rFont val="Calibri"/>
            <family val="2"/>
            <scheme val="minor"/>
          </rPr>
          <t>1. 1 = [В] (2)
2. 2 = [А] (2)
3. 3 = [Б] (2)</t>
        </r>
      </text>
    </comment>
    <comment ref="HA23" authorId="0" shapeId="0">
      <text>
        <r>
          <rPr>
            <sz val="11"/>
            <color theme="1"/>
            <rFont val="Calibri"/>
            <family val="2"/>
            <scheme val="minor"/>
          </rPr>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r>
      </text>
    </comment>
    <comment ref="HM23" authorId="0" shapeId="0">
      <text>
        <r>
          <rPr>
            <sz val="11"/>
            <color theme="1"/>
            <rFont val="Calibri"/>
            <family val="2"/>
            <scheme val="minor"/>
          </rPr>
          <t>побуждение школьников соблюдать принципы учебной дисциплины и самоорганизации</t>
        </r>
      </text>
    </comment>
    <comment ref="IA23" authorId="0" shapeId="0">
      <text>
        <r>
          <rPr>
            <sz val="11"/>
            <color theme="1"/>
            <rFont val="Calibri"/>
            <family val="2"/>
            <scheme val="minor"/>
          </rPr>
          <t>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r>
      </text>
    </comment>
    <comment ref="G24" authorId="0" shapeId="0">
      <text>
        <r>
          <rPr>
            <sz val="11"/>
            <color theme="1"/>
            <rFont val="Calibri"/>
            <family val="2"/>
            <scheme val="minor"/>
          </rPr>
          <t>Курильские, Филиппинские, Кука, Гавайские</t>
        </r>
      </text>
    </comment>
    <comment ref="O24" authorId="0" shapeId="0">
      <text>
        <r>
          <rPr>
            <sz val="11"/>
            <color theme="1"/>
            <rFont val="Calibri"/>
            <family val="2"/>
            <scheme val="minor"/>
          </rPr>
          <t>от 0 до 200 м</t>
        </r>
      </text>
    </comment>
    <comment ref="V24" authorId="0" shapeId="0">
      <text>
        <r>
          <rPr>
            <sz val="11"/>
            <color theme="1"/>
            <rFont val="Calibri"/>
            <family val="2"/>
            <scheme val="minor"/>
          </rPr>
          <t>Курильские о-ва</t>
        </r>
      </text>
    </comment>
    <comment ref="AB24" authorId="0" shapeId="0">
      <text>
        <r>
          <rPr>
            <sz val="11"/>
            <color theme="1"/>
            <rFont val="Calibri"/>
            <family val="2"/>
            <scheme val="minor"/>
          </rPr>
          <t>Оренбургский</t>
        </r>
      </text>
    </comment>
    <comment ref="AG24" authorId="0" shapeId="0">
      <text>
        <r>
          <rPr>
            <sz val="11"/>
            <color theme="1"/>
            <rFont val="Calibri"/>
            <family val="2"/>
            <scheme val="minor"/>
          </rPr>
          <t>Мехико</t>
        </r>
      </text>
    </comment>
    <comment ref="AM24" authorId="0" shapeId="0">
      <text>
        <r>
          <rPr>
            <sz val="11"/>
            <color theme="1"/>
            <rFont val="Calibri"/>
            <family val="2"/>
            <scheme val="minor"/>
          </rPr>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T24" authorId="0" shapeId="0">
      <text>
        <r>
          <rPr>
            <sz val="11"/>
            <color theme="1"/>
            <rFont val="Calibri"/>
            <family val="2"/>
            <scheme val="minor"/>
          </rPr>
          <t>1. Радиозавод = [Трудовой]
2. Целлюлозно-бумажное предприятие = [Энергетический]
3. Мебельное предприятие = [Потребительский]</t>
        </r>
      </text>
    </comment>
    <comment ref="AY24"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C24" authorId="0" shapeId="0">
      <text>
        <r>
          <rPr>
            <sz val="11"/>
            <color theme="1"/>
            <rFont val="Calibri"/>
            <family val="2"/>
            <scheme val="minor"/>
          </rPr>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t>
        </r>
      </text>
    </comment>
    <comment ref="BJ24" authorId="0" shapeId="0">
      <text>
        <r>
          <rPr>
            <sz val="11"/>
            <color theme="1"/>
            <rFont val="Calibri"/>
            <family val="2"/>
            <scheme val="minor"/>
          </rPr>
          <t>Ростовская область</t>
        </r>
      </text>
    </comment>
    <comment ref="BR24" authorId="0" shapeId="0">
      <text>
        <r>
          <rPr>
            <sz val="11"/>
            <color theme="1"/>
            <rFont val="Calibri"/>
            <family val="2"/>
            <scheme val="minor"/>
          </rPr>
          <t>организует осмысливание учебной информации (0)
организует поиск гипотезы (2)</t>
        </r>
      </text>
    </comment>
    <comment ref="CA24" authorId="0" shapeId="0">
      <text>
        <r>
          <rPr>
            <sz val="11"/>
            <color theme="1"/>
            <rFont val="Calibri"/>
            <family val="2"/>
            <scheme val="minor"/>
          </rPr>
          <t>авторитарный стиль общения между учителем и учащимися (2)
основная функция педагога - передача учебной информации и создание условий для ее усвоения (2)</t>
        </r>
      </text>
    </comment>
    <comment ref="CK24" authorId="0" shapeId="0">
      <text>
        <r>
          <rPr>
            <sz val="11"/>
            <color theme="1"/>
            <rFont val="Calibri"/>
            <family val="2"/>
            <scheme val="minor"/>
          </rPr>
          <t>1. Гуманизация = [Утверждение общечеловеческих ценностей.] (1)
2. Интеграция = [Усиление комплексных подходов.] (1)
3. Политизация = [Увеличение внимания к процессам, происходящим в сфере деятельности государств.] (1)
4. Социологизация = [Повышение внимания к общественным аспектам развития.] (1)
5. Экологизация = [Рассмотрение человека в неразрывной связи со средой его обитания.] (1)
6. Экономизация = [Проникновение логики экономических систем.] (1)</t>
        </r>
      </text>
    </comment>
    <comment ref="CW24" authorId="0" shapeId="0">
      <text>
        <r>
          <rPr>
            <sz val="11"/>
            <color theme="1"/>
            <rFont val="Calibri"/>
            <family val="2"/>
            <scheme val="minor"/>
          </rPr>
          <t>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[Подготовка учащихся к самостоятельному освоению знаний, поиску истины.] (0)
3. Развивающее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(0)</t>
        </r>
      </text>
    </comment>
    <comment ref="DB24" authorId="0" shapeId="0">
      <text>
        <r>
          <rPr>
            <sz val="11"/>
            <color theme="1"/>
            <rFont val="Calibri"/>
            <family val="2"/>
            <scheme val="minor"/>
          </rPr>
          <t>1. сопоставление карт (0)
2. чтение карт (0)
3. воссоздание пространственных представлений о размещении и взаимном расположении объектов (0)</t>
        </r>
      </text>
    </comment>
    <comment ref="DN24" authorId="0" shapeId="0">
      <text>
        <r>
          <rPr>
            <sz val="11"/>
            <color theme="1"/>
            <rFont val="Calibri"/>
            <family val="2"/>
            <scheme val="minor"/>
          </rPr>
          <t>1. Дискуссия = [Вовлечение учащихся в активное обсуждение разных научных точек зрения по той или иной проблеме.] (2)
2. Метод упражнений = [Выявление соотношения достигнутых обучающимися результатов с запланированными целями сочетанием различных методов.] (0)
3. Уплотненный контроль = [Повторное выполнение умственного или практического действия с целью овладения им или повышения его качества.] (0)</t>
        </r>
      </text>
    </comment>
    <comment ref="DY24" authorId="0" shapeId="0">
      <text>
        <r>
          <rPr>
            <sz val="11"/>
            <color theme="1"/>
            <rFont val="Calibri"/>
            <family val="2"/>
            <scheme val="minor"/>
          </rPr>
          <t>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r>
      </text>
    </comment>
    <comment ref="EO24"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EX24" authorId="0" shapeId="0">
      <text>
        <r>
          <rPr>
            <sz val="11"/>
            <color theme="1"/>
            <rFont val="Calibri"/>
            <family val="2"/>
            <scheme val="minor"/>
          </rPr>
          <t>предложить творческое задание
использовать упражнения из задачника
использовать памятки и алгоритмы</t>
        </r>
      </text>
    </comment>
    <comment ref="FL24" authorId="0" shapeId="0">
      <text>
        <r>
          <rPr>
            <sz val="11"/>
            <color theme="1"/>
            <rFont val="Calibri"/>
            <family val="2"/>
            <scheme val="minor"/>
          </rPr>
          <t>технология формирования критического мышления</t>
        </r>
      </text>
    </comment>
    <comment ref="GA24" authorId="0" shapeId="0">
      <text>
        <r>
          <rPr>
            <sz val="11"/>
            <color theme="1"/>
            <rFont val="Calibri"/>
            <family val="2"/>
            <scheme val="minor"/>
          </rPr>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r>
      </text>
    </comment>
    <comment ref="GF24" authorId="0" shapeId="0">
      <text>
        <r>
          <rPr>
            <sz val="11"/>
            <color theme="1"/>
            <rFont val="Calibri"/>
            <family val="2"/>
            <scheme val="minor"/>
          </rPr>
          <t>1. 1 = [А] (0)
2. 2 = [В] (0)
3. 3 = [Б] (2)</t>
        </r>
      </text>
    </comment>
    <comment ref="HE24" authorId="0" shapeId="0">
      <text>
        <r>
          <rPr>
            <sz val="11"/>
            <color theme="1"/>
            <rFont val="Calibri"/>
            <family val="2"/>
            <scheme val="minor"/>
          </rPr>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r>
      </text>
    </comment>
    <comment ref="HR24" authorId="0" shapeId="0">
      <text>
        <r>
          <rPr>
            <sz val="11"/>
            <color theme="1"/>
            <rFont val="Calibri"/>
            <family val="2"/>
            <scheme val="minor"/>
          </rPr>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r>
      </text>
    </comment>
    <comment ref="HY24" authorId="0" shapeId="0">
      <text>
        <r>
          <rPr>
            <sz val="11"/>
            <color theme="1"/>
            <rFont val="Calibri"/>
            <family val="2"/>
            <scheme val="minor"/>
          </rPr>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r>
      </text>
    </comment>
    <comment ref="I25" authorId="0" shapeId="0">
      <text>
        <r>
          <rPr>
            <sz val="11"/>
            <color theme="1"/>
            <rFont val="Calibri"/>
            <family val="2"/>
            <scheme val="minor"/>
          </rPr>
          <t>Маскаренские, Сейшельские, Мальдивские, Кокосовые</t>
        </r>
      </text>
    </comment>
    <comment ref="P25" authorId="0" shapeId="0">
      <text>
        <r>
          <rPr>
            <sz val="11"/>
            <color theme="1"/>
            <rFont val="Calibri"/>
            <family val="2"/>
            <scheme val="minor"/>
          </rPr>
          <t>Умеренном</t>
        </r>
      </text>
    </comment>
    <comment ref="U25" authorId="0" shapeId="0">
      <text>
        <r>
          <rPr>
            <sz val="11"/>
            <color theme="1"/>
            <rFont val="Calibri"/>
            <family val="2"/>
            <scheme val="minor"/>
          </rPr>
          <t>остров Сахалин</t>
        </r>
      </text>
    </comment>
    <comment ref="AC25" authorId="0" shapeId="0">
      <text>
        <r>
          <rPr>
            <sz val="11"/>
            <color theme="1"/>
            <rFont val="Calibri"/>
            <family val="2"/>
            <scheme val="minor"/>
          </rPr>
          <t>Зейский</t>
        </r>
      </text>
    </comment>
    <comment ref="AI25" authorId="0" shapeId="0">
      <text>
        <r>
          <rPr>
            <sz val="11"/>
            <color theme="1"/>
            <rFont val="Calibri"/>
            <family val="2"/>
            <scheme val="minor"/>
          </rPr>
          <t>Новосибирск</t>
        </r>
      </text>
    </comment>
    <comment ref="AM25" authorId="0" shapeId="0">
      <text>
        <r>
          <rPr>
            <sz val="11"/>
            <color theme="1"/>
            <rFont val="Calibri"/>
            <family val="2"/>
            <scheme val="minor"/>
          </rPr>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S25" authorId="0" shapeId="0">
      <text>
        <r>
          <rPr>
            <sz val="11"/>
            <color theme="1"/>
            <rFont val="Calibri"/>
            <family val="2"/>
            <scheme val="minor"/>
          </rPr>
          <t>1. Оружейный завод = [Военно-стратегический]
2. Молокозавод = [Потребительский]
3. Металлургический комбинат = [Сырьевой]</t>
        </r>
      </text>
    </comment>
    <comment ref="AY25"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C25" authorId="0" shapeId="0">
      <text>
        <r>
          <rPr>
            <sz val="11"/>
            <color theme="1"/>
            <rFont val="Calibri"/>
            <family val="2"/>
            <scheme val="minor"/>
          </rPr>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t>
        </r>
      </text>
    </comment>
    <comment ref="BI25" authorId="0" shapeId="0">
      <text>
        <r>
          <rPr>
            <sz val="11"/>
            <color theme="1"/>
            <rFont val="Calibri"/>
            <family val="2"/>
            <scheme val="minor"/>
          </rPr>
          <t>Калининградская область</t>
        </r>
      </text>
    </comment>
    <comment ref="BS25" authorId="0" shapeId="0">
      <text>
        <r>
          <rPr>
            <sz val="11"/>
            <color theme="1"/>
            <rFont val="Calibri"/>
            <family val="2"/>
            <scheme val="minor"/>
          </rPr>
          <t>организует закрепление учебного материала (2)</t>
        </r>
      </text>
    </comment>
    <comment ref="CD25" authorId="0" shapeId="0">
      <text>
        <r>
          <rPr>
            <sz val="11"/>
            <color theme="1"/>
            <rFont val="Calibri"/>
            <family val="2"/>
            <scheme val="minor"/>
          </rPr>
          <t>подведение итогов урока (2)
сообщение учителем темы и задач урока (2)</t>
        </r>
      </text>
    </comment>
    <comment ref="CN25" authorId="0" shapeId="0">
      <text>
        <r>
          <rPr>
            <sz val="11"/>
            <color theme="1"/>
            <rFont val="Calibri"/>
            <family val="2"/>
            <scheme val="minor"/>
          </rPr>
          <t>1. Географические науки = [Законы этой науки используются при построении системы понятий и умений в школьном курсе географии, при разработке системы средств обучения и т. д.] (0)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(0)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r>
      </text>
    </comment>
    <comment ref="CU25" authorId="0" shapeId="0">
      <text>
        <r>
          <rPr>
            <sz val="11"/>
            <color theme="1"/>
            <rFont val="Calibri"/>
            <family val="2"/>
            <scheme val="minor"/>
          </rPr>
          <t>1. Методы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(2)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[Комплекс объектов, которые могут быть использованы для организации более эффективного учебного процесса педагогами и учениками.] (2)</t>
        </r>
      </text>
    </comment>
    <comment ref="DE25" authorId="0" shapeId="0">
      <text>
        <r>
          <rPr>
            <sz val="11"/>
            <color theme="1"/>
            <rFont val="Calibri"/>
            <family val="2"/>
            <scheme val="minor"/>
          </rPr>
          <t>1. прохождение авторизации (2)
2. поиск и изучение необходимой информации, поиск и выполнение заданий (2)
3. контроль выполнения обучающимися заданий (2)</t>
        </r>
      </text>
    </comment>
    <comment ref="DK25" authorId="0" shapeId="0">
      <text>
        <r>
          <rPr>
            <sz val="11"/>
            <color theme="1"/>
            <rFont val="Calibri"/>
            <family val="2"/>
            <scheme val="minor"/>
          </rPr>
          <t>1. Логические = [Отражают закономерности правильного мышления.] (2)
2. Организационные = [Координируют учебный процесс.] (2)
3. Технические = [Создают композиционный характер обучающей деятельности.] (2)</t>
        </r>
      </text>
    </comment>
    <comment ref="DX25" authorId="0" shapeId="0">
      <text>
        <r>
          <rPr>
            <sz val="11"/>
            <color theme="1"/>
            <rFont val="Calibri"/>
            <family val="2"/>
            <scheme val="minor"/>
          </rPr>
          <t>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r>
      </text>
    </comment>
    <comment ref="EM25" authorId="0" shapeId="0">
      <text>
        <r>
          <rPr>
            <sz val="11"/>
            <color theme="1"/>
            <rFont val="Calibri"/>
            <family val="2"/>
            <scheme val="minor"/>
          </rPr>
          <t>беседа</t>
        </r>
      </text>
    </comment>
    <comment ref="EV25" authorId="0" shapeId="0">
      <text>
        <r>
          <rPr>
            <sz val="11"/>
            <color theme="1"/>
            <rFont val="Calibri"/>
            <family val="2"/>
            <scheme val="minor"/>
          </rPr>
          <t>уменьшить объем проверочного задания
применить другой метод обучения
использовать дополнительные задания, направленные на выработку определенных умений</t>
        </r>
      </text>
    </comment>
    <comment ref="FM25" authorId="0" shapeId="0">
      <text>
        <r>
          <rPr>
            <sz val="11"/>
            <color theme="1"/>
            <rFont val="Calibri"/>
            <family val="2"/>
            <scheme val="minor"/>
          </rPr>
          <t>интерактивная технология</t>
        </r>
      </text>
    </comment>
    <comment ref="FV25"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r>
      </text>
    </comment>
    <comment ref="GF25" authorId="0" shapeId="0">
      <text>
        <r>
          <rPr>
            <sz val="11"/>
            <color theme="1"/>
            <rFont val="Calibri"/>
            <family val="2"/>
            <scheme val="minor"/>
          </rPr>
          <t>1. 1 = [А] (0)
2. 2 = [В] (0)
3. 3 = [Б] (2)</t>
        </r>
      </text>
    </comment>
    <comment ref="HB25" authorId="0" shapeId="0">
      <text>
        <r>
          <rPr>
            <sz val="11"/>
            <color theme="1"/>
            <rFont val="Calibri"/>
            <family val="2"/>
            <scheme val="minor"/>
          </rPr>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r>
      </text>
    </comment>
    <comment ref="HM25" authorId="0" shapeId="0">
      <text>
        <r>
          <rPr>
            <sz val="11"/>
            <color theme="1"/>
            <rFont val="Calibri"/>
            <family val="2"/>
            <scheme val="minor"/>
          </rPr>
          <t>побуждение школьников соблюдать принципы учебной дисциплины и самоорганизации</t>
        </r>
      </text>
    </comment>
    <comment ref="HZ25" authorId="0" shapeId="0">
      <text>
        <r>
          <rPr>
            <sz val="11"/>
            <color theme="1"/>
            <rFont val="Calibri"/>
            <family val="2"/>
            <scheme val="minor"/>
          </rPr>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r>
      </text>
    </comment>
    <comment ref="G26" authorId="0" shapeId="0">
      <text>
        <r>
          <rPr>
            <sz val="11"/>
            <color theme="1"/>
            <rFont val="Calibri"/>
            <family val="2"/>
            <scheme val="minor"/>
          </rPr>
          <t>Курильские, Филиппинские, Кука, Гавайские</t>
        </r>
      </text>
    </comment>
    <comment ref="P26" authorId="0" shapeId="0">
      <text>
        <r>
          <rPr>
            <sz val="11"/>
            <color theme="1"/>
            <rFont val="Calibri"/>
            <family val="2"/>
            <scheme val="minor"/>
          </rPr>
          <t>Умеренном</t>
        </r>
      </text>
    </comment>
    <comment ref="W26" authorId="0" shapeId="0">
      <text>
        <r>
          <rPr>
            <sz val="11"/>
            <color theme="1"/>
            <rFont val="Calibri"/>
            <family val="2"/>
            <scheme val="minor"/>
          </rPr>
          <t>Японские о-ва</t>
        </r>
      </text>
    </comment>
    <comment ref="AC26" authorId="0" shapeId="0">
      <text>
        <r>
          <rPr>
            <sz val="11"/>
            <color theme="1"/>
            <rFont val="Calibri"/>
            <family val="2"/>
            <scheme val="minor"/>
          </rPr>
          <t>Зейский</t>
        </r>
      </text>
    </comment>
    <comment ref="AI26" authorId="0" shapeId="0">
      <text>
        <r>
          <rPr>
            <sz val="11"/>
            <color theme="1"/>
            <rFont val="Calibri"/>
            <family val="2"/>
            <scheme val="minor"/>
          </rPr>
          <t>Новосибирск</t>
        </r>
      </text>
    </comment>
    <comment ref="AN26" authorId="0" shapeId="0">
      <text>
        <r>
          <rPr>
            <sz val="11"/>
            <color theme="1"/>
            <rFont val="Calibri"/>
            <family val="2"/>
            <scheme val="minor"/>
          </rPr>
          <t>1. Спрединг = [Разрастание океанического дна]
2. Субдукция = [Встречное движение литосферных плит]
3. Рифт = [Линейно вытянутая тектоническая структура]</t>
        </r>
      </text>
    </comment>
    <comment ref="AT26" authorId="0" shapeId="0">
      <text>
        <r>
          <rPr>
            <sz val="11"/>
            <color theme="1"/>
            <rFont val="Calibri"/>
            <family val="2"/>
            <scheme val="minor"/>
          </rPr>
          <t>1. Радиозавод = [Трудовой]
2. Целлюлозно-бумажное предприятие = [Энергетический]
3. Мебельное предприятие = [Потребительский]</t>
        </r>
      </text>
    </comment>
    <comment ref="AX26" authorId="0" shapeId="0">
      <text>
        <r>
          <rPr>
            <sz val="11"/>
            <color theme="1"/>
            <rFont val="Calibri"/>
            <family val="2"/>
            <scheme val="minor"/>
          </rPr>
          <t>1. Ордовикский
2. Каменноугольный (карбоновый)
3. Триасовый
4. Меловой</t>
        </r>
      </text>
    </comment>
    <comment ref="BE26" authorId="0" shapeId="0">
      <text>
        <r>
          <rPr>
            <sz val="11"/>
            <color theme="1"/>
            <rFont val="Calibri"/>
            <family val="2"/>
            <scheme val="minor"/>
          </rPr>
          <t>США, Бразилия, Индия
Китай, Австралия, ЮАР</t>
        </r>
      </text>
    </comment>
    <comment ref="BI26" authorId="0" shapeId="0">
      <text>
        <r>
          <rPr>
            <sz val="11"/>
            <color theme="1"/>
            <rFont val="Calibri"/>
            <family val="2"/>
            <scheme val="minor"/>
          </rPr>
          <t>Калининградская область</t>
        </r>
      </text>
    </comment>
    <comment ref="BT26" authorId="0" shapeId="0">
      <text>
        <r>
          <rPr>
            <sz val="11"/>
            <color theme="1"/>
            <rFont val="Calibri"/>
            <family val="2"/>
            <scheme val="minor"/>
          </rPr>
          <t>дробность (0)
законосообразность (2)
проектируемость (2)</t>
        </r>
      </text>
    </comment>
    <comment ref="CD26" authorId="0" shapeId="0">
      <text>
        <r>
          <rPr>
            <sz val="11"/>
            <color theme="1"/>
            <rFont val="Calibri"/>
            <family val="2"/>
            <scheme val="minor"/>
          </rPr>
          <t>подведение итогов урока (2)
решение познавательный задач в процессе приобретения и применения учебных действий (0)
сообщение учителем темы и задач урока (2)</t>
        </r>
      </text>
    </comment>
    <comment ref="CL26" authorId="0" shapeId="0">
      <text>
        <r>
          <rPr>
            <sz val="11"/>
            <color theme="1"/>
            <rFont val="Calibri"/>
            <family val="2"/>
            <scheme val="minor"/>
          </rPr>
          <t>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r>
      </text>
    </comment>
    <comment ref="CV26" authorId="0" shapeId="0">
      <text>
        <r>
          <rPr>
            <sz val="11"/>
            <color theme="1"/>
            <rFont val="Calibri"/>
            <family val="2"/>
            <scheme val="minor"/>
          </rPr>
          <t>1. Обучаемый = [Объект педагогических воздействий.] (2)
2. Содержание обучения = [Четко очерченная система знаний, умений, навыков, отобранных для изучения.] (2)
3. Цель обучения = [Объем и соответствующее качество знаний, которыми должен овладеть учащийся.] (2)</t>
        </r>
      </text>
    </comment>
    <comment ref="DG26" authorId="0" shapeId="0">
      <text>
        <r>
          <rPr>
            <sz val="11"/>
            <color theme="1"/>
            <rFont val="Calibri"/>
            <family val="2"/>
            <scheme val="minor"/>
          </rPr>
          <t>1. умений оценивать отдельные компоненты природы Земли, анализировать, сравнивать и объяснять их значение (2)
2. умений читать и анализировать политические и социально-экономические карты, устанавливать связи природно-социального свойства (0)
3. умение составлять характеристики природно-территориальных комплексов страны (0)</t>
        </r>
      </text>
    </comment>
    <comment ref="DM26" authorId="0" shapeId="0">
      <text>
        <r>
          <rPr>
            <sz val="11"/>
            <color theme="1"/>
            <rFont val="Calibri"/>
            <family val="2"/>
            <scheme val="minor"/>
          </rPr>
          <t>1. Дидактическая игра = [Активная учебная деятельность по имитационному моделированию изучаемых систем, явлений, процессов.] (2)
2. Метод лабораторных работ = [Проведение учащимися опытов с использованием приборов и инструментов в специально оборудованных кабинетах.] (2)
3. Работа с книгой = [Многофункциональный метод, обеспечивающий обучение, развитие, воспитание на основе печатных материалов.] (2)</t>
        </r>
      </text>
    </comment>
    <comment ref="DY26" authorId="0" shapeId="0">
      <text>
        <r>
          <rPr>
            <sz val="11"/>
            <color theme="1"/>
            <rFont val="Calibri"/>
            <family val="2"/>
            <scheme val="minor"/>
          </rPr>
          <t>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r>
      </text>
    </comment>
    <comment ref="EO26" authorId="0" shapeId="0">
      <text>
        <r>
          <rPr>
            <sz val="11"/>
            <color theme="1"/>
            <rFont val="Calibri"/>
            <family val="2"/>
            <scheme val="minor"/>
          </rPr>
          <t>знакомиться с содержанием образования, используемыми методами обучения и воспитания, образовательными технологиями</t>
        </r>
      </text>
    </comment>
    <comment ref="EU26" authorId="0" shapeId="0">
      <text>
        <r>
          <rPr>
            <sz val="11"/>
            <color theme="1"/>
            <rFont val="Calibri"/>
            <family val="2"/>
            <scheme val="minor"/>
          </rPr>
          <t>пересмотреть формулировку вопроса
использовать дополнительные задания, направленные на выработку определенных умений
запланировать тему (вопрос) на последующие уроки</t>
        </r>
      </text>
    </comment>
    <comment ref="FN26" authorId="0" shapeId="0">
      <text>
        <r>
          <rPr>
            <sz val="11"/>
            <color theme="1"/>
            <rFont val="Calibri"/>
            <family val="2"/>
            <scheme val="minor"/>
          </rPr>
          <t>интерактивная технология</t>
        </r>
      </text>
    </comment>
    <comment ref="FZ26" authorId="0" shapeId="0">
      <text>
        <r>
          <rPr>
            <sz val="11"/>
            <color theme="1"/>
            <rFont val="Calibri"/>
            <family val="2"/>
            <scheme val="minor"/>
          </rPr>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r>
      </text>
    </comment>
    <comment ref="GF26" authorId="0" shapeId="0">
      <text>
        <r>
          <rPr>
            <sz val="11"/>
            <color theme="1"/>
            <rFont val="Calibri"/>
            <family val="2"/>
            <scheme val="minor"/>
          </rPr>
          <t>1. 1 = [В] (2)
2. 2 = [А] (2)
3. 3 = [Б] (2)</t>
        </r>
      </text>
    </comment>
    <comment ref="GZ26" authorId="0" shapeId="0">
      <text>
        <r>
          <rPr>
            <sz val="11"/>
            <color theme="1"/>
            <rFont val="Calibri"/>
            <family val="2"/>
            <scheme val="minor"/>
          </rPr>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r>
      </text>
    </comment>
    <comment ref="HJ26" authorId="0" shapeId="0">
      <text>
        <r>
          <rPr>
            <sz val="11"/>
            <color theme="1"/>
            <rFont val="Calibri"/>
            <family val="2"/>
            <scheme val="minor"/>
          </rPr>
          <t>применение интерактивных форм работы учащихся: интеллектуальных игр, стимулирующих познавательную мотивацию школьников</t>
        </r>
      </text>
    </comment>
    <comment ref="IA26"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H27" authorId="0" shapeId="0">
      <text>
        <r>
          <rPr>
            <sz val="11"/>
            <color theme="1"/>
            <rFont val="Calibri"/>
            <family val="2"/>
            <scheme val="minor"/>
          </rPr>
          <t>остров Святой Елены, Мадейра, Пуэрто-Рико, Канарские о-ва</t>
        </r>
      </text>
    </comment>
    <comment ref="P27" authorId="0" shapeId="0">
      <text>
        <r>
          <rPr>
            <sz val="11"/>
            <color theme="1"/>
            <rFont val="Calibri"/>
            <family val="2"/>
            <scheme val="minor"/>
          </rPr>
          <t>Умеренном</t>
        </r>
      </text>
    </comment>
    <comment ref="U27" authorId="0" shapeId="0">
      <text>
        <r>
          <rPr>
            <sz val="11"/>
            <color theme="1"/>
            <rFont val="Calibri"/>
            <family val="2"/>
            <scheme val="minor"/>
          </rPr>
          <t>остров Сахалин</t>
        </r>
      </text>
    </comment>
    <comment ref="AB27" authorId="0" shapeId="0">
      <text>
        <r>
          <rPr>
            <sz val="11"/>
            <color theme="1"/>
            <rFont val="Calibri"/>
            <family val="2"/>
            <scheme val="minor"/>
          </rPr>
          <t>Оренбургский</t>
        </r>
      </text>
    </comment>
    <comment ref="AH27" authorId="0" shapeId="0">
      <text>
        <r>
          <rPr>
            <sz val="11"/>
            <color theme="1"/>
            <rFont val="Calibri"/>
            <family val="2"/>
            <scheme val="minor"/>
          </rPr>
          <t>Испания</t>
        </r>
      </text>
    </comment>
    <comment ref="AM27" authorId="0" shapeId="0">
      <text>
        <r>
          <rPr>
            <sz val="11"/>
            <color theme="1"/>
            <rFont val="Calibri"/>
            <family val="2"/>
            <scheme val="minor"/>
          </rPr>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R27" authorId="0" shapeId="0">
      <text>
        <r>
          <rPr>
            <sz val="11"/>
            <color theme="1"/>
            <rFont val="Calibri"/>
            <family val="2"/>
            <scheme val="minor"/>
          </rPr>
          <t>1. Сахарный завод = [Сырьевой]
2. Алюминиевый завод = [Энергетический]
3. Часовой завод = [Трудовой]</t>
        </r>
      </text>
    </comment>
    <comment ref="AY27"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E27" authorId="0" shapeId="0">
      <text>
        <r>
          <rPr>
            <sz val="11"/>
            <color theme="1"/>
            <rFont val="Calibri"/>
            <family val="2"/>
            <scheme val="minor"/>
          </rPr>
          <t>США, Бразилия, Индия</t>
        </r>
      </text>
    </comment>
    <comment ref="BK27" authorId="0" shapeId="0">
      <text>
        <r>
          <rPr>
            <sz val="11"/>
            <color theme="1"/>
            <rFont val="Calibri"/>
            <family val="2"/>
            <scheme val="minor"/>
          </rPr>
          <t>Курская область</t>
        </r>
      </text>
    </comment>
    <comment ref="BT27" authorId="0" shapeId="0">
      <text>
        <r>
          <rPr>
            <sz val="11"/>
            <color theme="1"/>
            <rFont val="Calibri"/>
            <family val="2"/>
            <scheme val="minor"/>
          </rPr>
          <t>проектируемость (2)</t>
        </r>
      </text>
    </comment>
    <comment ref="CD27" authorId="0" shapeId="0">
      <text>
        <r>
          <rPr>
            <sz val="11"/>
            <color theme="1"/>
            <rFont val="Calibri"/>
            <family val="2"/>
            <scheme val="minor"/>
          </rPr>
          <t>подведение итогов урока (2)
решение познавательный задач в процессе приобретения и применения учебных действий (0)
сообщение учителем темы и задач урока (2)</t>
        </r>
      </text>
    </comment>
    <comment ref="CM27" authorId="0" shapeId="0">
      <text>
        <r>
          <rPr>
            <sz val="11"/>
            <color theme="1"/>
            <rFont val="Calibri"/>
            <family val="2"/>
            <scheme val="minor"/>
          </rPr>
          <t>1. Доступности = [Соответствие содержания, методов и форм обучения возрастным особенностям обучающихся, уровню их развития.] (1)
2. Взаимосвязи глобального, регионального и локального уровней = [Развитие у учащихся широкого системного взгляда на проблемы взаимоотношений человека и общества с окружающей природной средой.] (1)
3. Наглядности = [Возможность увидеть предмет в его действительном виде.] (1)
4. Связи обучения с реальной жизнью = [Наличие постоянного сомнения и проверки теории посредством эффективных практических критериев.] (1)
5. Системной дифференциации = [Развитие познания детей от общего, абстрактного к выделению составляющих частей.] (1)
6. Целенаправленности = [Подчиненность обучения конечному планируемому результату.] (1)</t>
        </r>
      </text>
    </comment>
    <comment ref="CU27" authorId="0" shapeId="0">
      <text>
        <r>
          <rPr>
            <sz val="11"/>
            <color theme="1"/>
            <rFont val="Calibri"/>
            <family val="2"/>
            <scheme val="minor"/>
          </rPr>
          <t>1. Методы обучения = [Комплекс объектов, которые могут быть использованы для организации более эффективного учебного процесса педагогами и учениками.] (0)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(0)</t>
        </r>
      </text>
    </comment>
    <comment ref="DD27" authorId="0" shapeId="0">
      <text>
        <r>
          <rPr>
            <sz val="11"/>
            <color theme="1"/>
            <rFont val="Calibri"/>
            <family val="2"/>
            <scheme val="minor"/>
          </rPr>
          <t>1. определение обозначений осей координат, масштаба, отмеченного на осях (2)
2. количественный анализ показателей (2)
3. качественный анализ диаграммы (графика) (2)</t>
        </r>
      </text>
    </comment>
    <comment ref="DL27" authorId="0" shapeId="0">
      <text>
        <r>
          <rPr>
            <sz val="11"/>
            <color theme="1"/>
            <rFont val="Calibri"/>
            <family val="2"/>
            <scheme val="minor"/>
          </rPr>
          <t>1. Беседа = [Диалогический метод изложения учебного материала.] (2)
2. Метод иллюстрации = [Показ учащимся картин, схем, графиков, карт, макетов, атласов и пр.] (2)
3. Программированный контроль = [Выявление знаний, умений и навыков учащихся с помощью машины.] (2)</t>
        </r>
      </text>
    </comment>
    <comment ref="DY27" authorId="0" shapeId="0">
      <text>
        <r>
          <rPr>
            <sz val="11"/>
            <color theme="1"/>
            <rFont val="Calibri"/>
            <family val="2"/>
            <scheme val="minor"/>
          </rPr>
          <t>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r>
      </text>
    </comment>
    <comment ref="EO27" authorId="0" shapeId="0">
      <text>
        <r>
          <rPr>
            <sz val="11"/>
            <color theme="1"/>
            <rFont val="Calibri"/>
            <family val="2"/>
            <scheme val="minor"/>
          </rPr>
          <t>знакомиться с содержанием образования, используемыми методами обучения и воспитания, образовательными технологиями</t>
        </r>
      </text>
    </comment>
    <comment ref="EV27" authorId="0" shapeId="0">
      <text>
        <r>
          <rPr>
            <sz val="11"/>
            <color theme="1"/>
            <rFont val="Calibri"/>
            <family val="2"/>
            <scheme val="minor"/>
          </rPr>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t>
        </r>
      </text>
    </comment>
    <comment ref="FO27" authorId="0" shapeId="0">
      <text>
        <r>
          <rPr>
            <sz val="11"/>
            <color theme="1"/>
            <rFont val="Calibri"/>
            <family val="2"/>
            <scheme val="minor"/>
          </rPr>
          <t>личностно-ориентированная технология</t>
        </r>
      </text>
    </comment>
    <comment ref="FT27"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r>
      </text>
    </comment>
    <comment ref="GN27" authorId="0" shapeId="0">
      <text>
        <r>
          <rPr>
            <sz val="11"/>
            <color theme="1"/>
            <rFont val="Calibri"/>
            <family val="2"/>
            <scheme val="minor"/>
          </rPr>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r>
      </text>
    </comment>
    <comment ref="GV27" authorId="0" shapeId="0">
      <text>
        <r>
          <rPr>
            <sz val="11"/>
            <color theme="1"/>
            <rFont val="Calibri"/>
            <family val="2"/>
            <scheme val="minor"/>
          </rPr>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r>
      </text>
    </comment>
    <comment ref="HL27" authorId="0" shapeId="0">
      <text>
        <r>
          <rPr>
            <sz val="11"/>
            <color theme="1"/>
            <rFont val="Calibri"/>
            <family val="2"/>
            <scheme val="minor"/>
          </rPr>
          <t>создание и организация работы родительских комитетов классов</t>
        </r>
      </text>
    </comment>
    <comment ref="IA27" authorId="0" shapeId="0">
      <text>
        <r>
          <rPr>
            <sz val="11"/>
            <color theme="1"/>
            <rFont val="Calibri"/>
            <family val="2"/>
            <scheme val="minor"/>
          </rPr>
          <t>выражается в прямом требовании педагога к обучающимся согласиться с его мнением (0)
малопригодно как постоянная форма воздействия на обучающихся (0)</t>
        </r>
      </text>
    </comment>
    <comment ref="I28" authorId="0" shapeId="0">
      <text>
        <r>
          <rPr>
            <sz val="11"/>
            <color theme="1"/>
            <rFont val="Calibri"/>
            <family val="2"/>
            <scheme val="minor"/>
          </rPr>
          <t>Маскаренские, Сейшельские, Мальдивские, Кокосовые</t>
        </r>
      </text>
    </comment>
    <comment ref="O28" authorId="0" shapeId="0">
      <text>
        <r>
          <rPr>
            <sz val="11"/>
            <color theme="1"/>
            <rFont val="Calibri"/>
            <family val="2"/>
            <scheme val="minor"/>
          </rPr>
          <t>от 0 до 200 м</t>
        </r>
      </text>
    </comment>
    <comment ref="V28" authorId="0" shapeId="0">
      <text>
        <r>
          <rPr>
            <sz val="11"/>
            <color theme="1"/>
            <rFont val="Calibri"/>
            <family val="2"/>
            <scheme val="minor"/>
          </rPr>
          <t>Курильские о-ва</t>
        </r>
      </text>
    </comment>
    <comment ref="AC28" authorId="0" shapeId="0">
      <text>
        <r>
          <rPr>
            <sz val="11"/>
            <color theme="1"/>
            <rFont val="Calibri"/>
            <family val="2"/>
            <scheme val="minor"/>
          </rPr>
          <t>Зейский</t>
        </r>
      </text>
    </comment>
    <comment ref="AI28" authorId="0" shapeId="0">
      <text>
        <r>
          <rPr>
            <sz val="11"/>
            <color theme="1"/>
            <rFont val="Calibri"/>
            <family val="2"/>
            <scheme val="minor"/>
          </rPr>
          <t>Ростов-на-Дону</t>
        </r>
      </text>
    </comment>
    <comment ref="AM28" authorId="0" shapeId="0">
      <text>
        <r>
          <rPr>
            <sz val="11"/>
            <color theme="1"/>
            <rFont val="Calibri"/>
            <family val="2"/>
            <scheme val="minor"/>
          </rPr>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T28" authorId="0" shapeId="0">
      <text>
        <r>
          <rPr>
            <sz val="11"/>
            <color theme="1"/>
            <rFont val="Calibri"/>
            <family val="2"/>
            <scheme val="minor"/>
          </rPr>
          <t>1. Радиозавод = [Энергетический]
2. Целлюлозно-бумажное предприятие = [Трудовой]
3. Мебельное предприятие = [Потребительский]</t>
        </r>
      </text>
    </comment>
    <comment ref="AX28" authorId="0" shapeId="0">
      <text>
        <r>
          <rPr>
            <sz val="11"/>
            <color theme="1"/>
            <rFont val="Calibri"/>
            <family val="2"/>
            <scheme val="minor"/>
          </rPr>
          <t>1. Ордовикский
2. Каменноугольный (карбоновый)
3. Триасовый
4. Меловой</t>
        </r>
      </text>
    </comment>
    <comment ref="BC28" authorId="0" shapeId="0">
      <text>
        <r>
          <rPr>
            <sz val="11"/>
            <color theme="1"/>
            <rFont val="Calibri"/>
            <family val="2"/>
            <scheme val="minor"/>
          </rPr>
          <t>Более ¾ электроэнергии Франции вырабатывается на АЭС.</t>
        </r>
      </text>
    </comment>
    <comment ref="BI28" authorId="0" shapeId="0">
      <text>
        <r>
          <rPr>
            <sz val="11"/>
            <color theme="1"/>
            <rFont val="Calibri"/>
            <family val="2"/>
            <scheme val="minor"/>
          </rPr>
          <t>Калининградская область</t>
        </r>
      </text>
    </comment>
    <comment ref="BU28" authorId="0" shapeId="0">
      <text>
        <r>
          <rPr>
            <sz val="11"/>
            <color theme="1"/>
            <rFont val="Calibri"/>
            <family val="2"/>
            <scheme val="minor"/>
          </rPr>
          <t>дробность (2)</t>
        </r>
      </text>
    </comment>
    <comment ref="CB28" authorId="0" shapeId="0">
      <text>
        <r>
          <rPr>
            <sz val="11"/>
            <color theme="1"/>
            <rFont val="Calibri"/>
            <family val="2"/>
            <scheme val="minor"/>
          </rPr>
          <t>интегрированное содержание и межпредметный характер (2)
основная функция педагога - передача учебной информации и создание условий для ее усвоения (0)
основной подход - практико-ориентированное обучение (2)</t>
        </r>
      </text>
    </comment>
    <comment ref="CN28" authorId="0" shapeId="0">
      <text>
        <r>
          <rPr>
            <sz val="11"/>
            <color theme="1"/>
            <rFont val="Calibri"/>
            <family val="2"/>
            <scheme val="minor"/>
          </rPr>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[Система методов обучения географии и требования к ним соотносятся с классификациями методов обучения этой науки.] (0)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r>
      </text>
    </comment>
    <comment ref="CS28" authorId="0" shapeId="0">
      <text>
        <r>
          <rPr>
            <sz val="11"/>
            <color theme="1"/>
            <rFont val="Calibri"/>
            <family val="2"/>
            <scheme val="minor"/>
          </rPr>
          <t>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r>
      </text>
    </comment>
    <comment ref="DF28" authorId="0" shapeId="0">
      <text>
        <r>
          <rPr>
            <sz val="11"/>
            <color theme="1"/>
            <rFont val="Calibri"/>
            <family val="2"/>
            <scheme val="minor"/>
          </rPr>
          <t>1. отбор необходимых образцов из состава коллекции (2)
2. установление отличительных особенностей по внешним признакам и фиксация данных (2)
3. составление описания с использованием дополнительных источников информации (2)</t>
        </r>
      </text>
    </comment>
    <comment ref="DM28" authorId="0" shapeId="0">
      <text>
        <r>
          <rPr>
            <sz val="11"/>
            <color theme="1"/>
            <rFont val="Calibri"/>
            <family val="2"/>
            <scheme val="minor"/>
          </rPr>
          <t>1. Дидактическая игра = [Активная учебная деятельность по имитационному моделированию изучаемых систем, явлений, процессов.] (2)
2. Метод лабораторных работ = [Проведение учащимися опытов с использованием приборов и инструментов в специально оборудованных кабинетах.] (2)
3. Работа с книгой = [Многофункциональный метод, обеспечивающий обучение, развитие, воспитание на основе печатных материалов.] (2)</t>
        </r>
      </text>
    </comment>
    <comment ref="DU28" authorId="0" shapeId="0">
      <text>
        <r>
          <rPr>
            <sz val="11"/>
            <color theme="1"/>
            <rFont val="Calibri"/>
            <family val="2"/>
            <scheme val="minor"/>
          </rPr>
          <t>1. Экологическое = [Формирование системы норм и правил отношения к природе, умения и навыки по изучению природы и ее охране.] (2)
2. Культурно-просветительское = [Связано с непрерывным процессом освоения совокупности материальных и духовных ценностей человечества.] (2)
3. Экономическое = [Расширение и углубление знаний о хозяйственной деятельности.] (2)</t>
        </r>
      </text>
    </comment>
    <comment ref="EL28" authorId="0" shapeId="0">
      <text>
        <r>
          <rPr>
            <sz val="11"/>
            <color theme="1"/>
            <rFont val="Calibri"/>
            <family val="2"/>
            <scheme val="minor"/>
          </rPr>
          <t>тематическая консультация</t>
        </r>
      </text>
    </comment>
    <comment ref="EY28" authorId="0" shapeId="0">
      <text>
        <r>
          <rPr>
            <sz val="11"/>
            <color theme="1"/>
            <rFont val="Calibri"/>
            <family val="2"/>
            <scheme val="minor"/>
          </rPr>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r>
      </text>
    </comment>
    <comment ref="FF28" authorId="0" shapeId="0">
      <text>
        <r>
          <rPr>
            <sz val="11"/>
            <color theme="1"/>
            <rFont val="Calibri"/>
            <family val="2"/>
            <scheme val="minor"/>
          </rPr>
          <t>Строят условие, вопрос, решение и ответ задачи с опорой на названные шаги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r>
      </text>
    </comment>
    <comment ref="FT28" authorId="0" shapeId="0">
      <text>
        <r>
          <rPr>
            <sz val="11"/>
            <color theme="1"/>
            <rFont val="Calibri"/>
            <family val="2"/>
            <scheme val="minor"/>
          </rPr>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r>
      </text>
    </comment>
    <comment ref="GM28" authorId="0" shapeId="0">
      <text>
        <r>
          <rPr>
            <sz val="11"/>
            <color theme="1"/>
            <rFont val="Calibri"/>
            <family val="2"/>
            <scheme val="minor"/>
          </rPr>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r>
      </text>
    </comment>
    <comment ref="HA28" authorId="0" shapeId="0">
      <text>
        <r>
          <rPr>
            <sz val="11"/>
            <color theme="1"/>
            <rFont val="Calibri"/>
            <family val="2"/>
            <scheme val="minor"/>
          </rPr>
          <t>1. Конфликт деятельности = [основан на неправильном анализе педагогом поступка обучающегося]
2. Конфликт поступков = [проявляется в неумелом разрешении педагогом конфликтной ситуации]
3. Конфликт отношений = [основан на отказе ученика выполнить требование педагога]</t>
        </r>
      </text>
    </comment>
    <comment ref="HM28" authorId="0" shapeId="0">
      <text>
        <r>
          <rPr>
            <sz val="11"/>
            <color theme="1"/>
            <rFont val="Calibri"/>
            <family val="2"/>
            <scheme val="minor"/>
          </rPr>
          <t>побуждение школьников соблюдать принципы учебной дисциплины и самоорганизации</t>
        </r>
      </text>
    </comment>
    <comment ref="IE28" authorId="0" shapeId="0">
      <text>
        <r>
          <rPr>
            <sz val="11"/>
            <color theme="1"/>
            <rFont val="Calibri"/>
            <family val="2"/>
            <scheme val="minor"/>
          </rPr>
          <t>опирается на готовность учащегося «принимать на веру» идеи педагога (0)
используется как постоянная форма воздействия на обучающихся (3)</t>
        </r>
      </text>
    </comment>
    <comment ref="J29" authorId="0" shapeId="0">
      <text>
        <r>
          <rPr>
            <sz val="11"/>
            <color theme="1"/>
            <rFont val="Calibri"/>
            <family val="2"/>
            <scheme val="minor"/>
          </rPr>
          <t>Курильские, Филиппинские, Кука, Гавайские</t>
        </r>
      </text>
    </comment>
    <comment ref="O29" authorId="0" shapeId="0">
      <text>
        <r>
          <rPr>
            <sz val="11"/>
            <color theme="1"/>
            <rFont val="Calibri"/>
            <family val="2"/>
            <scheme val="minor"/>
          </rPr>
          <t>от 0 до 200 м</t>
        </r>
      </text>
    </comment>
    <comment ref="W29" authorId="0" shapeId="0">
      <text>
        <r>
          <rPr>
            <sz val="11"/>
            <color theme="1"/>
            <rFont val="Calibri"/>
            <family val="2"/>
            <scheme val="minor"/>
          </rPr>
          <t>Японские о-ва</t>
        </r>
      </text>
    </comment>
    <comment ref="AC29" authorId="0" shapeId="0">
      <text>
        <r>
          <rPr>
            <sz val="11"/>
            <color theme="1"/>
            <rFont val="Calibri"/>
            <family val="2"/>
            <scheme val="minor"/>
          </rPr>
          <t>Зейский</t>
        </r>
      </text>
    </comment>
    <comment ref="AG29" authorId="0" shapeId="0">
      <text>
        <r>
          <rPr>
            <sz val="11"/>
            <color theme="1"/>
            <rFont val="Calibri"/>
            <family val="2"/>
            <scheme val="minor"/>
          </rPr>
          <t>Мехико</t>
        </r>
      </text>
    </comment>
    <comment ref="AN29" authorId="0" shapeId="0">
      <text>
        <r>
          <rPr>
            <sz val="11"/>
            <color theme="1"/>
            <rFont val="Calibri"/>
            <family val="2"/>
            <scheme val="minor"/>
          </rPr>
          <t>1. Спрединг = [Встречное движение литосферных плит]
2. Субдукция = [Встречное движение литосферных плит]
3. Рифт = [Линейно вытянутая тектоническая структура]</t>
        </r>
      </text>
    </comment>
    <comment ref="AT29" authorId="0" shapeId="0">
      <text>
        <r>
          <rPr>
            <sz val="11"/>
            <color theme="1"/>
            <rFont val="Calibri"/>
            <family val="2"/>
            <scheme val="minor"/>
          </rPr>
          <t>1. Радиозавод = [Потребительский]
2. Целлюлозно-бумажное предприятие = [Потребительский]
3. Мебельное предприятие = [Потребительский]</t>
        </r>
      </text>
    </comment>
    <comment ref="AY29" authorId="0" shapeId="0">
      <text>
        <r>
          <rPr>
            <sz val="11"/>
            <color theme="1"/>
            <rFont val="Calibri"/>
            <family val="2"/>
            <scheme val="minor"/>
          </rPr>
          <t>1. Подзона северной тайги
2. Подзона средней тайги
3. Подзона южной тайги
4. Подзона осиново-березовых лесов</t>
        </r>
      </text>
    </comment>
    <comment ref="BC29" authorId="0" shapeId="0">
      <text>
        <r>
          <rPr>
            <sz val="11"/>
            <color theme="1"/>
            <rFont val="Calibri"/>
            <family val="2"/>
            <scheme val="minor"/>
          </rPr>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t>
        </r>
      </text>
    </comment>
    <comment ref="BI29" authorId="0" shapeId="0">
      <text>
        <r>
          <rPr>
            <sz val="11"/>
            <color theme="1"/>
            <rFont val="Calibri"/>
            <family val="2"/>
            <scheme val="minor"/>
          </rPr>
          <t>Калининградская область</t>
        </r>
      </text>
    </comment>
    <comment ref="BR29" authorId="0" shapeId="0">
      <text>
        <r>
          <rPr>
            <sz val="11"/>
            <color theme="1"/>
            <rFont val="Calibri"/>
            <family val="2"/>
            <scheme val="minor"/>
          </rPr>
          <t>организует осмысливание учебной информации (0)
организует поиск гипотезы (2)</t>
        </r>
      </text>
    </comment>
    <comment ref="CF29" authorId="0" shapeId="0">
      <text>
        <r>
          <rPr>
            <sz val="11"/>
            <color theme="1"/>
            <rFont val="Calibri"/>
            <family val="2"/>
            <scheme val="minor"/>
          </rPr>
          <t>познавательные (2)
регулятивные (0)</t>
        </r>
      </text>
    </comment>
    <comment ref="CL29" authorId="0" shapeId="0">
      <text>
        <r>
          <rPr>
            <sz val="11"/>
            <color theme="1"/>
            <rFont val="Calibri"/>
            <family val="2"/>
            <scheme val="minor"/>
          </rPr>
          <t>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r>
      </text>
    </comment>
    <comment ref="CW29" authorId="0" shapeId="0">
      <text>
        <r>
          <rPr>
            <sz val="11"/>
            <color theme="1"/>
            <rFont val="Calibri"/>
            <family val="2"/>
            <scheme val="minor"/>
          </rPr>
          <t>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(2)
3. Развивающее = [Подготовка учащихся к самостоятельному освоению знаний, поиску истины.] (2)</t>
        </r>
      </text>
    </comment>
    <comment ref="DF29" authorId="0" shapeId="0">
      <text>
        <r>
          <rPr>
            <sz val="11"/>
            <color theme="1"/>
            <rFont val="Calibri"/>
            <family val="2"/>
            <scheme val="minor"/>
          </rPr>
          <t>1. отбор необходимых образцов из состава коллекции (2)
2. установление отличительных особенностей по внешним признакам и фиксация данных (2)
3. составление описания с использованием дополнительных источников информации (2)</t>
        </r>
      </text>
    </comment>
    <comment ref="DK29" authorId="0" shapeId="0">
      <text>
        <r>
          <rPr>
            <sz val="11"/>
            <color theme="1"/>
            <rFont val="Calibri"/>
            <family val="2"/>
            <scheme val="minor"/>
          </rPr>
          <t>1. Логические = [Отражают закономерности правильного мышления.] (2)
2. Организационные = [Координируют учебный процесс.] (2)
3. Технические = [Создают композиционный характер обучающей деятельности.] (2)</t>
        </r>
      </text>
    </comment>
    <comment ref="DX29" authorId="0" shapeId="0">
      <text>
        <r>
          <rPr>
            <sz val="11"/>
            <color theme="1"/>
            <rFont val="Calibri"/>
            <family val="2"/>
            <scheme val="minor"/>
          </rPr>
          <t>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r>
      </text>
    </comment>
    <comment ref="EL29" authorId="0" shapeId="0">
      <text>
        <r>
          <rPr>
            <sz val="11"/>
            <color theme="1"/>
            <rFont val="Calibri"/>
            <family val="2"/>
            <scheme val="minor"/>
          </rPr>
          <t>тематическая консультация</t>
        </r>
      </text>
    </comment>
    <comment ref="EX29" authorId="0" shapeId="0">
      <text>
        <r>
          <rPr>
            <sz val="11"/>
            <color theme="1"/>
            <rFont val="Calibri"/>
            <family val="2"/>
            <scheme val="minor"/>
          </rPr>
          <t>предложить творческое задание
понизить уровень трудоемкости проверочной работы
использовать памятки и алгоритмы</t>
        </r>
      </text>
    </comment>
    <comment ref="FJ29" authorId="0" shapeId="0">
      <text>
        <r>
          <rPr>
            <sz val="11"/>
            <color theme="1"/>
            <rFont val="Calibri"/>
            <family val="2"/>
            <scheme val="minor"/>
          </rPr>
          <t>поэтапное формирование умственных действий</t>
        </r>
      </text>
    </comment>
    <comment ref="FV29"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GI29" authorId="0" shapeId="0">
      <text>
        <r>
          <rPr>
            <sz val="11"/>
            <color theme="1"/>
            <rFont val="Calibri"/>
            <family val="2"/>
            <scheme val="minor"/>
          </rPr>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r>
      </text>
    </comment>
    <comment ref="HC29"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HO29" authorId="0" shapeId="0">
      <text>
        <r>
          <rPr>
            <sz val="11"/>
            <color theme="1"/>
            <rFont val="Calibri"/>
            <family val="2"/>
            <scheme val="minor"/>
          </rPr>
          <t>рекрутинговые мероприятия, реализующие идею популяризации деятельности детского общественного объединения, привлечения в него новых участников</t>
        </r>
      </text>
    </comment>
    <comment ref="IA29" authorId="0" shapeId="0">
      <text>
        <r>
          <rPr>
            <sz val="11"/>
            <color theme="1"/>
            <rFont val="Calibri"/>
            <family val="2"/>
            <scheme val="minor"/>
          </rPr>
          <t>используется, когда другие формы воздействия недейственны или, когда нет времени, чтобы их использовать (0)
бывает непреднамеренным и преднамеренным (3)
эффективности метода способствует доброжелательное отношение педагога к обучающемуся (3)</t>
        </r>
      </text>
    </comment>
    <comment ref="H30" authorId="0" shapeId="0">
      <text>
        <r>
          <rPr>
            <sz val="11"/>
            <color theme="1"/>
            <rFont val="Calibri"/>
            <family val="2"/>
            <scheme val="minor"/>
          </rPr>
          <t>остров Святой Елены, Мадейра, Пуэрто-Рико, Канарские о-ва</t>
        </r>
      </text>
    </comment>
    <comment ref="Q30" authorId="0" shapeId="0">
      <text>
        <r>
          <rPr>
            <sz val="11"/>
            <color theme="1"/>
            <rFont val="Calibri"/>
            <family val="2"/>
            <scheme val="minor"/>
          </rPr>
          <t>от 200 до 500 м</t>
        </r>
      </text>
    </comment>
    <comment ref="W30" authorId="0" shapeId="0">
      <text>
        <r>
          <rPr>
            <sz val="11"/>
            <color theme="1"/>
            <rFont val="Calibri"/>
            <family val="2"/>
            <scheme val="minor"/>
          </rPr>
          <t>Японские о-ва</t>
        </r>
      </text>
    </comment>
    <comment ref="AB30" authorId="0" shapeId="0">
      <text>
        <r>
          <rPr>
            <sz val="11"/>
            <color theme="1"/>
            <rFont val="Calibri"/>
            <family val="2"/>
            <scheme val="minor"/>
          </rPr>
          <t>Оренбургский</t>
        </r>
      </text>
    </comment>
    <comment ref="AH30" authorId="0" shapeId="0">
      <text>
        <r>
          <rPr>
            <sz val="11"/>
            <color theme="1"/>
            <rFont val="Calibri"/>
            <family val="2"/>
            <scheme val="minor"/>
          </rPr>
          <t>Испания</t>
        </r>
      </text>
    </comment>
    <comment ref="AM30" authorId="0" shapeId="0">
      <text>
        <r>
          <rPr>
            <sz val="11"/>
            <color theme="1"/>
            <rFont val="Calibri"/>
            <family val="2"/>
            <scheme val="minor"/>
          </rPr>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r>
      </text>
    </comment>
    <comment ref="AT30" authorId="0" shapeId="0">
      <text>
        <r>
          <rPr>
            <sz val="11"/>
            <color theme="1"/>
            <rFont val="Calibri"/>
            <family val="2"/>
            <scheme val="minor"/>
          </rPr>
          <t>1. Радиозавод = [Трудовой]
2. Целлюлозно-бумажное предприятие = [Энергетический]
3. Мебельное предприятие = [Потребительский]</t>
        </r>
      </text>
    </comment>
    <comment ref="AX30" authorId="0" shapeId="0">
      <text>
        <r>
          <rPr>
            <sz val="11"/>
            <color theme="1"/>
            <rFont val="Calibri"/>
            <family val="2"/>
            <scheme val="minor"/>
          </rPr>
          <t>1. Ордовикский
2. Каменноугольный (карбоновый)
3. Триасовый
4. Меловой</t>
        </r>
      </text>
    </comment>
    <comment ref="BC30" authorId="0" shapeId="0">
      <text>
        <r>
          <rPr>
            <sz val="11"/>
            <color theme="1"/>
            <rFont val="Calibri"/>
            <family val="2"/>
            <scheme val="minor"/>
          </rPr>
          <t>Россия, США и Канада входят в первую тройку стран по размерам добычи угля.
Экспорт каменного угля из Западной Европы в США получил название «угольного моста».</t>
        </r>
      </text>
    </comment>
    <comment ref="BI30" authorId="0" shapeId="0">
      <text>
        <r>
          <rPr>
            <sz val="11"/>
            <color theme="1"/>
            <rFont val="Calibri"/>
            <family val="2"/>
            <scheme val="minor"/>
          </rPr>
          <t>Калининградская область</t>
        </r>
      </text>
    </comment>
    <comment ref="BS30" authorId="0" shapeId="0">
      <text>
        <r>
          <rPr>
            <sz val="11"/>
            <color theme="1"/>
            <rFont val="Calibri"/>
            <family val="2"/>
            <scheme val="minor"/>
          </rPr>
          <t>организует закрепление учебного материала (2)</t>
        </r>
      </text>
    </comment>
    <comment ref="CB30" authorId="0" shapeId="0">
      <text>
        <r>
          <rPr>
            <sz val="11"/>
            <color theme="1"/>
            <rFont val="Calibri"/>
            <family val="2"/>
            <scheme val="minor"/>
          </rPr>
          <t>интегрированное содержание и межпредметный характер (2)
основная функция педагога - передача учебной информации и создание условий для ее усвоения (0)
основной подход - практико-ориентированное обучение (2)</t>
        </r>
      </text>
    </comment>
    <comment ref="CJ30" authorId="0" shapeId="0">
      <text>
        <r>
          <rPr>
            <sz val="11"/>
            <color theme="1"/>
            <rFont val="Calibri"/>
            <family val="2"/>
            <scheme val="minor"/>
          </rPr>
          <t>1. Изучение школьной документации = [Анализ классных журналов, тематических и поурочных планов, планов работы кружков и т.д.] (1)
2. Исторический = [Рассмотрение всех исследуемых явлений в развитии, изменении во времени.] (1)
3. Математический = [Качественная оценка и количественное выражение изучаемых объектов.] (1)
4. Педагогический эксперимент = [Введение в обучение чего-то нового (учебный материал, приём обучения, средство обучения и т.д.) для выявления их влияния на качество знаний, развитие и воспитание учащихся.] (1)
5. Системно-структурный анализ = [Рассмотрение предмета исследования в качестве целостной системы, состоящей из взаимодействующих компонентов.] (1)
6. Собеседование = [Специально организованный диалог, преимущественно с целью проверки чьей-нибудь подготовки, знаний в какой-нибудь области.] (1)</t>
        </r>
      </text>
    </comment>
    <comment ref="CU30" authorId="0" shapeId="0">
      <text>
        <r>
          <rPr>
            <sz val="11"/>
            <color theme="1"/>
            <rFont val="Calibri"/>
            <family val="2"/>
            <scheme val="minor"/>
          </rPr>
          <t>1. Методы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(2)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[Комплекс объектов, которые могут быть использованы для организации более эффективного учебного процесса педагогами и учениками.] (2)</t>
        </r>
      </text>
    </comment>
    <comment ref="DD30" authorId="0" shapeId="0">
      <text>
        <r>
          <rPr>
            <sz val="11"/>
            <color theme="1"/>
            <rFont val="Calibri"/>
            <family val="2"/>
            <scheme val="minor"/>
          </rPr>
          <t>1. определение обозначений осей координат, масштаба, отмеченного на осях (2)
2. качественный анализ диаграммы (графика) (0)
3. количественный анализ показателей (0)</t>
        </r>
      </text>
    </comment>
    <comment ref="DL30" authorId="0" shapeId="0">
      <text>
        <r>
          <rPr>
            <sz val="11"/>
            <color theme="1"/>
            <rFont val="Calibri"/>
            <family val="2"/>
            <scheme val="minor"/>
          </rPr>
          <t>1. Беседа = [Диалогический метод изложения учебного материала.] (2)
2. Метод иллюстрации = [Показ учащимся картин, схем, графиков, карт, макетов, атласов и пр.] (2)
3. Программированный контроль = [Выявление знаний, умений и навыков учащихся с помощью машины.] (2)</t>
        </r>
      </text>
    </comment>
    <comment ref="DY30" authorId="0" shapeId="0">
      <text>
        <r>
          <rPr>
            <sz val="11"/>
            <color theme="1"/>
            <rFont val="Calibri"/>
            <family val="2"/>
            <scheme val="minor"/>
          </rPr>
          <t>1. Наблюдение = [Вербальное обращение к сознанию ребенка.] (0)
2. Опытно-экспериментальный = [Изучение процессов и явлении природы, которые затруднительно наблюдать в действительности.] (2)
3. Словесный = [Преднамеренное и целенаправленное восприятие, обусловленное задачей деятельности.] (0)</t>
        </r>
      </text>
    </comment>
    <comment ref="EK30" authorId="0" shapeId="0">
      <text>
        <r>
          <rPr>
            <sz val="11"/>
            <color theme="1"/>
            <rFont val="Calibri"/>
            <family val="2"/>
            <scheme val="minor"/>
          </rPr>
          <t>совместный разбор кейсов (случаев), связанных с проявлением девиантного поведения детей и подростков</t>
        </r>
      </text>
    </comment>
    <comment ref="ES30" authorId="0" shapeId="0">
      <text>
        <r>
          <rPr>
            <sz val="11"/>
            <color theme="1"/>
            <rFont val="Calibri"/>
            <family val="2"/>
            <scheme val="minor"/>
          </rPr>
          <t>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r>
      </text>
    </comment>
    <comment ref="FI30" authorId="0" shapeId="0">
      <text>
        <r>
          <rPr>
            <sz val="11"/>
            <color theme="1"/>
            <rFont val="Calibri"/>
            <family val="2"/>
            <scheme val="minor"/>
          </rPr>
          <t>поэтапное формирование умственных действий</t>
        </r>
      </text>
    </comment>
    <comment ref="FU30" authorId="0" shapeId="0">
      <text>
        <r>
          <rPr>
            <sz val="11"/>
            <color theme="1"/>
            <rFont val="Calibri"/>
            <family val="2"/>
            <scheme val="minor"/>
          </rPr>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r>
      </text>
    </comment>
    <comment ref="GK30"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D30" authorId="0" shapeId="0">
      <text>
        <r>
          <rPr>
            <sz val="11"/>
            <color theme="1"/>
            <rFont val="Calibri"/>
            <family val="2"/>
            <scheme val="minor"/>
          </rPr>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r>
      </text>
    </comment>
    <comment ref="HN30"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HZ30" authorId="0" shapeId="0">
      <text>
        <r>
          <rPr>
            <sz val="11"/>
            <color theme="1"/>
            <rFont val="Calibri"/>
            <family val="2"/>
            <scheme val="minor"/>
          </rPr>
          <t>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t>
        </r>
      </text>
    </comment>
    <comment ref="I31" authorId="0" shapeId="0">
      <text>
        <r>
          <rPr>
            <sz val="11"/>
            <color theme="1"/>
            <rFont val="Calibri"/>
            <family val="2"/>
            <scheme val="minor"/>
          </rPr>
          <t>Маскаренские, Сейшельские, Мальдивские, Кокосовые</t>
        </r>
      </text>
    </comment>
    <comment ref="N31" authorId="0" shapeId="0">
      <text>
        <r>
          <rPr>
            <sz val="11"/>
            <color theme="1"/>
            <rFont val="Calibri"/>
            <family val="2"/>
            <scheme val="minor"/>
          </rPr>
          <t>резко континентального</t>
        </r>
      </text>
    </comment>
    <comment ref="U31" authorId="0" shapeId="0">
      <text>
        <r>
          <rPr>
            <sz val="11"/>
            <color theme="1"/>
            <rFont val="Calibri"/>
            <family val="2"/>
            <scheme val="minor"/>
          </rPr>
          <t>остров Сахалин</t>
        </r>
      </text>
    </comment>
    <comment ref="AC31" authorId="0" shapeId="0">
      <text>
        <r>
          <rPr>
            <sz val="11"/>
            <color theme="1"/>
            <rFont val="Calibri"/>
            <family val="2"/>
            <scheme val="minor"/>
          </rPr>
          <t>Зейский</t>
        </r>
      </text>
    </comment>
    <comment ref="AH31" authorId="0" shapeId="0">
      <text>
        <r>
          <rPr>
            <sz val="11"/>
            <color theme="1"/>
            <rFont val="Calibri"/>
            <family val="2"/>
            <scheme val="minor"/>
          </rPr>
          <t>Испания</t>
        </r>
      </text>
    </comment>
    <comment ref="AN31" authorId="0" shapeId="0">
      <text>
        <r>
          <rPr>
            <sz val="11"/>
            <color theme="1"/>
            <rFont val="Calibri"/>
            <family val="2"/>
            <scheme val="minor"/>
          </rPr>
          <t>1. Спрединг = [Разрастание океанического дна]
2. Субдукция = [Встречное движение литосферных плит]
3. Рифт = [Линейно вытянутая тектоническая структура]</t>
        </r>
      </text>
    </comment>
    <comment ref="AT31" authorId="0" shapeId="0">
      <text>
        <r>
          <rPr>
            <sz val="11"/>
            <color theme="1"/>
            <rFont val="Calibri"/>
            <family val="2"/>
            <scheme val="minor"/>
          </rPr>
          <t>1. Радиозавод = [Энергетический]
2. Целлюлозно-бумажное предприятие = [Потребительский]
3. Мебельное предприятие = [Трудовой]</t>
        </r>
      </text>
    </comment>
    <comment ref="AX31" authorId="0" shapeId="0">
      <text>
        <r>
          <rPr>
            <sz val="11"/>
            <color theme="1"/>
            <rFont val="Calibri"/>
            <family val="2"/>
            <scheme val="minor"/>
          </rPr>
          <t>1. Меловой
2. Триасовый
3. Каменноугольный (карбоновый)
4. Ордовикский</t>
        </r>
      </text>
    </comment>
    <comment ref="BC31" authorId="0" shapeId="0">
      <text>
        <r>
          <rPr>
            <sz val="11"/>
            <color theme="1"/>
            <rFont val="Calibri"/>
            <family val="2"/>
            <scheme val="minor"/>
          </rPr>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t>
        </r>
      </text>
    </comment>
    <comment ref="BI31" authorId="0" shapeId="0">
      <text>
        <r>
          <rPr>
            <sz val="11"/>
            <color theme="1"/>
            <rFont val="Calibri"/>
            <family val="2"/>
            <scheme val="minor"/>
          </rPr>
          <t>Калининградская область</t>
        </r>
      </text>
    </comment>
    <comment ref="BT31" authorId="0" shapeId="0">
      <text>
        <r>
          <rPr>
            <sz val="11"/>
            <color theme="1"/>
            <rFont val="Calibri"/>
            <family val="2"/>
            <scheme val="minor"/>
          </rPr>
          <t>проектируемость (2)</t>
        </r>
      </text>
    </comment>
    <comment ref="CF31" authorId="0" shapeId="0">
      <text>
        <r>
          <rPr>
            <sz val="11"/>
            <color theme="1"/>
            <rFont val="Calibri"/>
            <family val="2"/>
            <scheme val="minor"/>
          </rPr>
          <t>познавательные (2)</t>
        </r>
      </text>
    </comment>
    <comment ref="CJ31" authorId="0" shapeId="0">
      <text>
        <r>
          <rPr>
            <sz val="11"/>
            <color theme="1"/>
            <rFont val="Calibri"/>
            <family val="2"/>
            <scheme val="minor"/>
          </rPr>
          <t>1. Изучение школьной документации = [Анализ классных журналов, тематических и поурочных планов, планов работы кружков и т.д.] (1)
2. Исторический = [Рассмотрение предмета исследования в качестве целостной системы, состоящей из взаимодействующих компонентов.] (0)
3. Математический = [Качественная оценка и количественное выражение изучаемых объектов.] (1)
4. Педагогический эксперимент = [Введение в обучение чего-то нового (учебный материал, приём обучения, средство обучения и т.д.) для выявления их влияния на качество знаний, развитие и воспитание учащихся.] (1)
5. Системно-структурный анализ = [Рассмотрение всех исследуемых явлений в развитии, изменении во времени.] (0)
6. Собеседование = [Специально организованный диалог, преимущественно с целью проверки чьей-нибудь подготовки, знаний в какой-нибудь области.] (1)</t>
        </r>
      </text>
    </comment>
    <comment ref="CT31" authorId="0" shapeId="0">
      <text>
        <r>
          <rPr>
            <sz val="11"/>
            <color theme="1"/>
            <rFont val="Calibri"/>
            <family val="2"/>
            <scheme val="minor"/>
          </rPr>
          <t>1. Воспитательная = [Формирование мировоззрения обучаемых, их духовных, нравственных, трудовых, эстетических представлений, а также убеждений, взглядов и идеалов.] (2)
2. Образовательная = [Обеспечение процесса совершенствования личности, ее восприятия, мышления, волевой, эмоциональной и мотивационной сфер.] (0)
3. Развивающая = [Создание условий, обеспечивающих учащихся знаниями, формирование специальных и общеучебных умений и навыков с целью их использования на практике.] (0)</t>
        </r>
      </text>
    </comment>
    <comment ref="DE31" authorId="0" shapeId="0">
      <text>
        <r>
          <rPr>
            <sz val="11"/>
            <color theme="1"/>
            <rFont val="Calibri"/>
            <family val="2"/>
            <scheme val="minor"/>
          </rPr>
          <t>1. прохождение авторизации (2)
2. поиск и изучение необходимой информации, поиск и выполнение заданий (2)
3. контроль выполнения обучающимися заданий (2)</t>
        </r>
      </text>
    </comment>
    <comment ref="DO31" authorId="0" shapeId="0">
      <text>
        <r>
          <rPr>
            <sz val="11"/>
            <color theme="1"/>
            <rFont val="Calibri"/>
            <family val="2"/>
            <scheme val="minor"/>
          </rPr>
          <t>1. Лекция = [Изложение значительного по объему учебного материала в течение сравнительно продолжительного времени.] (2)
2. Объяснение = [Систематическое изложение учебного материала, эмоциональное изложение знаний в определенной логической последовательности.] (0)
3. Рассказ = [Словесное монологическое изложение понятий и положений, закономерностей, существенных свойств и т.п.] (0)</t>
        </r>
      </text>
    </comment>
    <comment ref="DX31" authorId="0" shapeId="0">
      <text>
        <r>
          <rPr>
            <sz val="11"/>
            <color theme="1"/>
            <rFont val="Calibri"/>
            <family val="2"/>
            <scheme val="minor"/>
          </rPr>
          <t>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r>
      </text>
    </comment>
    <comment ref="EO31" authorId="0" shapeId="0">
      <text>
        <r>
          <rPr>
            <sz val="11"/>
            <color theme="1"/>
            <rFont val="Calibri"/>
            <family val="2"/>
            <scheme val="minor"/>
          </rPr>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r>
      </text>
    </comment>
    <comment ref="FA31" authorId="0" shapeId="0">
      <text>
        <r>
          <rPr>
            <sz val="11"/>
            <color theme="1"/>
            <rFont val="Calibri"/>
            <family val="2"/>
            <scheme val="minor"/>
          </rPr>
          <t>изменение скорости урока
дополнительная отработка материала</t>
        </r>
      </text>
    </comment>
    <comment ref="FJ31" authorId="0" shapeId="0">
      <text>
        <r>
          <rPr>
            <sz val="11"/>
            <color theme="1"/>
            <rFont val="Calibri"/>
            <family val="2"/>
            <scheme val="minor"/>
          </rPr>
          <t>программированное обучение</t>
        </r>
      </text>
    </comment>
    <comment ref="GB31" authorId="0" shapeId="0">
      <text>
        <r>
          <rPr>
            <sz val="11"/>
            <color theme="1"/>
            <rFont val="Calibri"/>
            <family val="2"/>
            <scheme val="minor"/>
          </rPr>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r>
      </text>
    </comment>
    <comment ref="GK31" authorId="0" shapeId="0">
      <text>
        <r>
          <rPr>
            <sz val="11"/>
            <color theme="1"/>
            <rFont val="Calibri"/>
            <family val="2"/>
            <scheme val="minor"/>
          </rPr>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r>
      </text>
    </comment>
    <comment ref="HC31" authorId="0" shapeId="0">
      <text>
        <r>
          <rPr>
            <sz val="11"/>
            <color theme="1"/>
            <rFont val="Calibri"/>
            <family val="2"/>
            <scheme val="minor"/>
          </rPr>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r>
      </text>
    </comment>
    <comment ref="HN31" authorId="0" shapeId="0">
      <text>
        <r>
          <rPr>
            <sz val="11"/>
            <color theme="1"/>
            <rFont val="Calibri"/>
            <family val="2"/>
            <scheme val="minor"/>
          </rPr>
          <t>активизация познавательной деятельности с использованием элементов наглядности</t>
        </r>
      </text>
    </comment>
    <comment ref="IE31" authorId="0" shapeId="0">
      <text>
        <r>
          <rPr>
            <sz val="11"/>
            <color theme="1"/>
            <rFont val="Calibri"/>
            <family val="2"/>
            <scheme val="minor"/>
          </rPr>
          <t>опирается на готовность учащегося «принимать на веру» идеи педагога (0)
может выступать в форме отрицания и порицания (0)</t>
        </r>
      </text>
    </comment>
  </commentList>
</comments>
</file>

<file path=xl/comments2.xml><?xml version="1.0" encoding="utf-8"?>
<comments xmlns="http://schemas.openxmlformats.org/spreadsheetml/2006/main">
  <authors>
    <author>a</author>
  </authors>
  <commentList>
    <comment ref="I7" authorId="0" shapeId="0">
      <text>
        <r>
          <rPr>
            <sz val="11"/>
            <color theme="1"/>
            <rFont val="Calibri"/>
            <family val="2"/>
            <scheme val="minor"/>
          </rPr>
          <t>Балл: 0 из 2</t>
        </r>
      </text>
    </comment>
    <comment ref="K7" authorId="0" shapeId="0">
      <text>
        <r>
          <rPr>
            <sz val="11"/>
            <color theme="1"/>
            <rFont val="Calibri"/>
            <family val="2"/>
            <scheme val="minor"/>
          </rPr>
          <t>Балл: 2 из 2</t>
        </r>
      </text>
    </comment>
    <comment ref="Q7" authorId="0" shapeId="0">
      <text>
        <r>
          <rPr>
            <sz val="11"/>
            <color theme="1"/>
            <rFont val="Calibri"/>
            <family val="2"/>
            <scheme val="minor"/>
          </rPr>
          <t>Балл: 2 из 2</t>
        </r>
      </text>
    </comment>
    <comment ref="T7" authorId="0" shapeId="0">
      <text>
        <r>
          <rPr>
            <sz val="11"/>
            <color theme="1"/>
            <rFont val="Calibri"/>
            <family val="2"/>
            <scheme val="minor"/>
          </rPr>
          <t>Балл: 0 из 2</t>
        </r>
      </text>
    </comment>
    <comment ref="U7" authorId="0" shapeId="0">
      <text>
        <r>
          <rPr>
            <sz val="11"/>
            <color theme="1"/>
            <rFont val="Calibri"/>
            <family val="2"/>
            <scheme val="minor"/>
          </rPr>
          <t>Балл: 2 из 2</t>
        </r>
      </text>
    </comment>
    <comment ref="X7" authorId="0" shapeId="0">
      <text>
        <r>
          <rPr>
            <sz val="11"/>
            <color theme="1"/>
            <rFont val="Calibri"/>
            <family val="2"/>
            <scheme val="minor"/>
          </rPr>
          <t>Балл: 0 из 4</t>
        </r>
      </text>
    </comment>
    <comment ref="AA7" authorId="0" shapeId="0">
      <text>
        <r>
          <rPr>
            <sz val="11"/>
            <color theme="1"/>
            <rFont val="Calibri"/>
            <family val="2"/>
            <scheme val="minor"/>
          </rPr>
          <t>Балл: 4 из 4</t>
        </r>
      </text>
    </comment>
    <comment ref="AC7" authorId="0" shapeId="0">
      <text>
        <r>
          <rPr>
            <sz val="11"/>
            <color theme="1"/>
            <rFont val="Calibri"/>
            <family val="2"/>
            <scheme val="minor"/>
          </rPr>
          <t>Балл: 0 из 4</t>
        </r>
      </text>
    </comment>
    <comment ref="AF7" authorId="0" shapeId="0">
      <text>
        <r>
          <rPr>
            <sz val="11"/>
            <color theme="1"/>
            <rFont val="Calibri"/>
            <family val="2"/>
            <scheme val="minor"/>
          </rPr>
          <t>Балл: 0 из 4</t>
        </r>
      </text>
    </comment>
    <comment ref="AI7" authorId="0" shapeId="0">
      <text>
        <r>
          <rPr>
            <sz val="11"/>
            <color theme="1"/>
            <rFont val="Calibri"/>
            <family val="2"/>
            <scheme val="minor"/>
          </rPr>
          <t>Балл: 0 из 4</t>
        </r>
      </text>
    </comment>
    <comment ref="AM7" authorId="0" shapeId="0">
      <text>
        <r>
          <rPr>
            <sz val="11"/>
            <color theme="1"/>
            <rFont val="Calibri"/>
            <family val="2"/>
            <scheme val="minor"/>
          </rPr>
          <t>Балл: 2 из 4</t>
        </r>
      </text>
    </comment>
    <comment ref="AQ7" authorId="0" shapeId="0">
      <text>
        <r>
          <rPr>
            <sz val="11"/>
            <color theme="1"/>
            <rFont val="Calibri"/>
            <family val="2"/>
            <scheme val="minor"/>
          </rPr>
          <t>Балл: 0 из 4</t>
        </r>
      </text>
    </comment>
    <comment ref="AW7" authorId="0" shapeId="0">
      <text>
        <r>
          <rPr>
            <sz val="11"/>
            <color theme="1"/>
            <rFont val="Calibri"/>
            <family val="2"/>
            <scheme val="minor"/>
          </rPr>
          <t>&lt;пропущен&gt;</t>
        </r>
      </text>
    </comment>
    <comment ref="BC7" authorId="0" shapeId="0">
      <text>
        <r>
          <rPr>
            <sz val="11"/>
            <color theme="1"/>
            <rFont val="Calibri"/>
            <family val="2"/>
            <scheme val="minor"/>
          </rPr>
          <t>Балл: 2 из 6</t>
        </r>
      </text>
    </comment>
    <comment ref="BL7" authorId="0" shapeId="0">
      <text>
        <r>
          <rPr>
            <sz val="11"/>
            <color theme="1"/>
            <rFont val="Calibri"/>
            <family val="2"/>
            <scheme val="minor"/>
          </rPr>
          <t>Балл: 6 из 6</t>
        </r>
      </text>
    </comment>
    <comment ref="BO7" authorId="0" shapeId="0">
      <text>
        <r>
          <rPr>
            <sz val="11"/>
            <color theme="1"/>
            <rFont val="Calibri"/>
            <family val="2"/>
            <scheme val="minor"/>
          </rPr>
          <t>Балл: 2 из 6</t>
        </r>
      </text>
    </comment>
    <comment ref="BX7" authorId="0" shapeId="0">
      <text>
        <r>
          <rPr>
            <sz val="11"/>
            <color theme="1"/>
            <rFont val="Calibri"/>
            <family val="2"/>
            <scheme val="minor"/>
          </rPr>
          <t>Балл: 6 из 6</t>
        </r>
      </text>
    </comment>
    <comment ref="CB7" authorId="0" shapeId="0">
      <text>
        <r>
          <rPr>
            <sz val="11"/>
            <color theme="1"/>
            <rFont val="Calibri"/>
            <family val="2"/>
            <scheme val="minor"/>
          </rPr>
          <t>Балл: 2 из 2</t>
        </r>
      </text>
    </comment>
    <comment ref="CL7" authorId="0" shapeId="0">
      <text>
        <r>
          <rPr>
            <sz val="11"/>
            <color theme="1"/>
            <rFont val="Calibri"/>
            <family val="2"/>
            <scheme val="minor"/>
          </rPr>
          <t>Балл: 0 из 4</t>
        </r>
      </text>
    </comment>
    <comment ref="DB7" authorId="0" shapeId="0">
      <text>
        <r>
          <rPr>
            <sz val="11"/>
            <color theme="1"/>
            <rFont val="Calibri"/>
            <family val="2"/>
            <scheme val="minor"/>
          </rPr>
          <t>Балл: 4 из 4</t>
        </r>
      </text>
    </comment>
    <comment ref="DF7" authorId="0" shapeId="0">
      <text>
        <r>
          <rPr>
            <sz val="11"/>
            <color theme="1"/>
            <rFont val="Calibri"/>
            <family val="2"/>
            <scheme val="minor"/>
          </rPr>
          <t>Балл: 0 из 4</t>
        </r>
      </text>
    </comment>
    <comment ref="DW7" authorId="0" shapeId="0">
      <text>
        <r>
          <rPr>
            <sz val="11"/>
            <color theme="1"/>
            <rFont val="Calibri"/>
            <family val="2"/>
            <scheme val="minor"/>
          </rPr>
          <t>Балл: 6 из 6</t>
        </r>
      </text>
    </comment>
    <comment ref="EC7" authorId="0" shapeId="0">
      <text>
        <r>
          <rPr>
            <sz val="11"/>
            <color theme="1"/>
            <rFont val="Calibri"/>
            <family val="2"/>
            <scheme val="minor"/>
          </rPr>
          <t>Балл: 2 из 2</t>
        </r>
      </text>
    </comment>
    <comment ref="EP7" authorId="0" shapeId="0">
      <text>
        <r>
          <rPr>
            <sz val="11"/>
            <color theme="1"/>
            <rFont val="Calibri"/>
            <family val="2"/>
            <scheme val="minor"/>
          </rPr>
          <t>Балл: 0 из 4</t>
        </r>
      </text>
    </comment>
    <comment ref="EZ7" authorId="0" shapeId="0">
      <text>
        <r>
          <rPr>
            <sz val="11"/>
            <color theme="1"/>
            <rFont val="Calibri"/>
            <family val="2"/>
            <scheme val="minor"/>
          </rPr>
          <t>Балл: 0 из 6</t>
        </r>
      </text>
    </comment>
    <comment ref="I8" authorId="0" shapeId="0">
      <text>
        <r>
          <rPr>
            <sz val="11"/>
            <color theme="1"/>
            <rFont val="Calibri"/>
            <family val="2"/>
            <scheme val="minor"/>
          </rPr>
          <t>Балл: 0 из 2</t>
        </r>
      </text>
    </comment>
    <comment ref="L8" authorId="0" shapeId="0">
      <text>
        <r>
          <rPr>
            <sz val="11"/>
            <color theme="1"/>
            <rFont val="Calibri"/>
            <family val="2"/>
            <scheme val="minor"/>
          </rPr>
          <t>Балл: 2 из 2</t>
        </r>
      </text>
    </comment>
    <comment ref="Q8" authorId="0" shapeId="0">
      <text>
        <r>
          <rPr>
            <sz val="11"/>
            <color theme="1"/>
            <rFont val="Calibri"/>
            <family val="2"/>
            <scheme val="minor"/>
          </rPr>
          <t>Балл: 2 из 2</t>
        </r>
      </text>
    </comment>
    <comment ref="T8" authorId="0" shapeId="0">
      <text>
        <r>
          <rPr>
            <sz val="11"/>
            <color theme="1"/>
            <rFont val="Calibri"/>
            <family val="2"/>
            <scheme val="minor"/>
          </rPr>
          <t>Балл: 2 из 2</t>
        </r>
      </text>
    </comment>
    <comment ref="V8" authorId="0" shapeId="0">
      <text>
        <r>
          <rPr>
            <sz val="11"/>
            <color theme="1"/>
            <rFont val="Calibri"/>
            <family val="2"/>
            <scheme val="minor"/>
          </rPr>
          <t>Балл: 2 из 2</t>
        </r>
      </text>
    </comment>
    <comment ref="Y8" authorId="0" shapeId="0">
      <text>
        <r>
          <rPr>
            <sz val="11"/>
            <color theme="1"/>
            <rFont val="Calibri"/>
            <family val="2"/>
            <scheme val="minor"/>
          </rPr>
          <t>Балл: 4 из 4</t>
        </r>
      </text>
    </comment>
    <comment ref="AB8" authorId="0" shapeId="0">
      <text>
        <r>
          <rPr>
            <sz val="11"/>
            <color theme="1"/>
            <rFont val="Calibri"/>
            <family val="2"/>
            <scheme val="minor"/>
          </rPr>
          <t>Балл: 4 из 4</t>
        </r>
      </text>
    </comment>
    <comment ref="AD8" authorId="0" shapeId="0">
      <text>
        <r>
          <rPr>
            <sz val="11"/>
            <color theme="1"/>
            <rFont val="Calibri"/>
            <family val="2"/>
            <scheme val="minor"/>
          </rPr>
          <t>Балл: 4 из 4</t>
        </r>
      </text>
    </comment>
    <comment ref="AE8" authorId="0" shapeId="0">
      <text>
        <r>
          <rPr>
            <sz val="11"/>
            <color theme="1"/>
            <rFont val="Calibri"/>
            <family val="2"/>
            <scheme val="minor"/>
          </rPr>
          <t>Балл: 0 из 4</t>
        </r>
      </text>
    </comment>
    <comment ref="AI8" authorId="0" shapeId="0">
      <text>
        <r>
          <rPr>
            <sz val="11"/>
            <color theme="1"/>
            <rFont val="Calibri"/>
            <family val="2"/>
            <scheme val="minor"/>
          </rPr>
          <t>Балл: 4 из 4</t>
        </r>
      </text>
    </comment>
    <comment ref="AL8" authorId="0" shapeId="0">
      <text>
        <r>
          <rPr>
            <sz val="11"/>
            <color theme="1"/>
            <rFont val="Calibri"/>
            <family val="2"/>
            <scheme val="minor"/>
          </rPr>
          <t>Балл: 2 из 4</t>
        </r>
      </text>
    </comment>
    <comment ref="AQ8" authorId="0" shapeId="0">
      <text>
        <r>
          <rPr>
            <sz val="11"/>
            <color theme="1"/>
            <rFont val="Calibri"/>
            <family val="2"/>
            <scheme val="minor"/>
          </rPr>
          <t>Балл: 4 из 4</t>
        </r>
      </text>
    </comment>
    <comment ref="BA8" authorId="0" shapeId="0">
      <text>
        <r>
          <rPr>
            <sz val="11"/>
            <color theme="1"/>
            <rFont val="Calibri"/>
            <family val="2"/>
            <scheme val="minor"/>
          </rPr>
          <t>Балл: 2 из 6</t>
        </r>
      </text>
    </comment>
    <comment ref="BC8" authorId="0" shapeId="0">
      <text>
        <r>
          <rPr>
            <sz val="11"/>
            <color theme="1"/>
            <rFont val="Calibri"/>
            <family val="2"/>
            <scheme val="minor"/>
          </rPr>
          <t>Балл: 6 из 6</t>
        </r>
      </text>
    </comment>
    <comment ref="BI8" authorId="0" shapeId="0">
      <text>
        <r>
          <rPr>
            <sz val="11"/>
            <color theme="1"/>
            <rFont val="Calibri"/>
            <family val="2"/>
            <scheme val="minor"/>
          </rPr>
          <t>Балл: 2 из 6</t>
        </r>
      </text>
    </comment>
    <comment ref="BO8" authorId="0" shapeId="0">
      <text>
        <r>
          <rPr>
            <sz val="11"/>
            <color theme="1"/>
            <rFont val="Calibri"/>
            <family val="2"/>
            <scheme val="minor"/>
          </rPr>
          <t>Балл: 6 из 6</t>
        </r>
      </text>
    </comment>
    <comment ref="BZ8" authorId="0" shapeId="0">
      <text>
        <r>
          <rPr>
            <sz val="11"/>
            <color theme="1"/>
            <rFont val="Calibri"/>
            <family val="2"/>
            <scheme val="minor"/>
          </rPr>
          <t>Балл: 6 из 6</t>
        </r>
      </text>
    </comment>
    <comment ref="CD8" authorId="0" shapeId="0">
      <text>
        <r>
          <rPr>
            <sz val="11"/>
            <color theme="1"/>
            <rFont val="Calibri"/>
            <family val="2"/>
            <scheme val="minor"/>
          </rPr>
          <t>Балл: 2 из 2</t>
        </r>
      </text>
    </comment>
    <comment ref="CK8" authorId="0" shapeId="0">
      <text>
        <r>
          <rPr>
            <sz val="11"/>
            <color theme="1"/>
            <rFont val="Calibri"/>
            <family val="2"/>
            <scheme val="minor"/>
          </rPr>
          <t>Балл: 4 из 4</t>
        </r>
      </text>
    </comment>
    <comment ref="CZ8" authorId="0" shapeId="0">
      <text>
        <r>
          <rPr>
            <sz val="11"/>
            <color theme="1"/>
            <rFont val="Calibri"/>
            <family val="2"/>
            <scheme val="minor"/>
          </rPr>
          <t>Балл: 4 из 4</t>
        </r>
      </text>
    </comment>
    <comment ref="DG8" authorId="0" shapeId="0">
      <text>
        <r>
          <rPr>
            <sz val="11"/>
            <color theme="1"/>
            <rFont val="Calibri"/>
            <family val="2"/>
            <scheme val="minor"/>
          </rPr>
          <t>Балл: 0 из 4</t>
        </r>
      </text>
    </comment>
    <comment ref="DT8" authorId="0" shapeId="0">
      <text>
        <r>
          <rPr>
            <sz val="11"/>
            <color theme="1"/>
            <rFont val="Calibri"/>
            <family val="2"/>
            <scheme val="minor"/>
          </rPr>
          <t>Балл: 6 из 6</t>
        </r>
      </text>
    </comment>
    <comment ref="EH8" authorId="0" shapeId="0">
      <text>
        <r>
          <rPr>
            <sz val="11"/>
            <color theme="1"/>
            <rFont val="Calibri"/>
            <family val="2"/>
            <scheme val="minor"/>
          </rPr>
          <t>Балл: 2 из 2</t>
        </r>
      </text>
    </comment>
    <comment ref="EQ8" authorId="0" shapeId="0">
      <text>
        <r>
          <rPr>
            <sz val="11"/>
            <color theme="1"/>
            <rFont val="Calibri"/>
            <family val="2"/>
            <scheme val="minor"/>
          </rPr>
          <t>Балл: 0 из 4</t>
        </r>
      </text>
    </comment>
    <comment ref="EU8" authorId="0" shapeId="0">
      <text>
        <r>
          <rPr>
            <sz val="11"/>
            <color theme="1"/>
            <rFont val="Calibri"/>
            <family val="2"/>
            <scheme val="minor"/>
          </rPr>
          <t>Балл: 6 из 6</t>
        </r>
      </text>
    </comment>
    <comment ref="G9" authorId="0" shapeId="0">
      <text>
        <r>
          <rPr>
            <sz val="11"/>
            <color theme="1"/>
            <rFont val="Calibri"/>
            <family val="2"/>
            <scheme val="minor"/>
          </rPr>
          <t>Балл: 2 из 2</t>
        </r>
      </text>
    </comment>
    <comment ref="L9" authorId="0" shapeId="0">
      <text>
        <r>
          <rPr>
            <sz val="11"/>
            <color theme="1"/>
            <rFont val="Calibri"/>
            <family val="2"/>
            <scheme val="minor"/>
          </rPr>
          <t>Балл: 2 из 2</t>
        </r>
      </text>
    </comment>
    <comment ref="P9" authorId="0" shapeId="0">
      <text>
        <r>
          <rPr>
            <sz val="11"/>
            <color theme="1"/>
            <rFont val="Calibri"/>
            <family val="2"/>
            <scheme val="minor"/>
          </rPr>
          <t>Балл: 2 из 2</t>
        </r>
      </text>
    </comment>
    <comment ref="T9" authorId="0" shapeId="0">
      <text>
        <r>
          <rPr>
            <sz val="11"/>
            <color theme="1"/>
            <rFont val="Calibri"/>
            <family val="2"/>
            <scheme val="minor"/>
          </rPr>
          <t>Балл: 2 из 2</t>
        </r>
      </text>
    </comment>
    <comment ref="W9" authorId="0" shapeId="0">
      <text>
        <r>
          <rPr>
            <sz val="11"/>
            <color theme="1"/>
            <rFont val="Calibri"/>
            <family val="2"/>
            <scheme val="minor"/>
          </rPr>
          <t>Балл: 0 из 2</t>
        </r>
      </text>
    </comment>
    <comment ref="Y9" authorId="0" shapeId="0">
      <text>
        <r>
          <rPr>
            <sz val="11"/>
            <color theme="1"/>
            <rFont val="Calibri"/>
            <family val="2"/>
            <scheme val="minor"/>
          </rPr>
          <t>Балл: 0 из 4</t>
        </r>
      </text>
    </comment>
    <comment ref="AA9" authorId="0" shapeId="0">
      <text>
        <r>
          <rPr>
            <sz val="11"/>
            <color theme="1"/>
            <rFont val="Calibri"/>
            <family val="2"/>
            <scheme val="minor"/>
          </rPr>
          <t>Балл: 4 из 4</t>
        </r>
      </text>
    </comment>
    <comment ref="AD9" authorId="0" shapeId="0">
      <text>
        <r>
          <rPr>
            <sz val="11"/>
            <color theme="1"/>
            <rFont val="Calibri"/>
            <family val="2"/>
            <scheme val="minor"/>
          </rPr>
          <t>Балл: 4 из 4</t>
        </r>
      </text>
    </comment>
    <comment ref="AF9" authorId="0" shapeId="0">
      <text>
        <r>
          <rPr>
            <sz val="11"/>
            <color theme="1"/>
            <rFont val="Calibri"/>
            <family val="2"/>
            <scheme val="minor"/>
          </rPr>
          <t>Балл: 0 из 4</t>
        </r>
      </text>
    </comment>
    <comment ref="AJ9" authorId="0" shapeId="0">
      <text>
        <r>
          <rPr>
            <sz val="11"/>
            <color theme="1"/>
            <rFont val="Calibri"/>
            <family val="2"/>
            <scheme val="minor"/>
          </rPr>
          <t>Балл: 4 из 4</t>
        </r>
      </text>
    </comment>
    <comment ref="AK9" authorId="0" shapeId="0">
      <text>
        <r>
          <rPr>
            <sz val="11"/>
            <color theme="1"/>
            <rFont val="Calibri"/>
            <family val="2"/>
            <scheme val="minor"/>
          </rPr>
          <t>Балл: 2 из 4</t>
        </r>
      </text>
    </comment>
    <comment ref="AT9" authorId="0" shapeId="0">
      <text>
        <r>
          <rPr>
            <sz val="11"/>
            <color theme="1"/>
            <rFont val="Calibri"/>
            <family val="2"/>
            <scheme val="minor"/>
          </rPr>
          <t>Балл: 4 из 4</t>
        </r>
      </text>
    </comment>
    <comment ref="BA9" authorId="0" shapeId="0">
      <text>
        <r>
          <rPr>
            <sz val="11"/>
            <color theme="1"/>
            <rFont val="Calibri"/>
            <family val="2"/>
            <scheme val="minor"/>
          </rPr>
          <t>Балл: 6 из 6</t>
        </r>
      </text>
    </comment>
    <comment ref="BC9" authorId="0" shapeId="0">
      <text>
        <r>
          <rPr>
            <sz val="11"/>
            <color theme="1"/>
            <rFont val="Calibri"/>
            <family val="2"/>
            <scheme val="minor"/>
          </rPr>
          <t>Балл: 6 из 6</t>
        </r>
      </text>
    </comment>
    <comment ref="BK9" authorId="0" shapeId="0">
      <text>
        <r>
          <rPr>
            <sz val="11"/>
            <color theme="1"/>
            <rFont val="Calibri"/>
            <family val="2"/>
            <scheme val="minor"/>
          </rPr>
          <t>Балл: 6 из 6</t>
        </r>
      </text>
    </comment>
    <comment ref="BR9" authorId="0" shapeId="0">
      <text>
        <r>
          <rPr>
            <sz val="11"/>
            <color theme="1"/>
            <rFont val="Calibri"/>
            <family val="2"/>
            <scheme val="minor"/>
          </rPr>
          <t>Балл: 6 из 6</t>
        </r>
      </text>
    </comment>
    <comment ref="BU9" authorId="0" shapeId="0">
      <text>
        <r>
          <rPr>
            <sz val="11"/>
            <color theme="1"/>
            <rFont val="Calibri"/>
            <family val="2"/>
            <scheme val="minor"/>
          </rPr>
          <t>Балл: 0 из 6</t>
        </r>
      </text>
    </comment>
    <comment ref="CH9" authorId="0" shapeId="0">
      <text>
        <r>
          <rPr>
            <sz val="11"/>
            <color theme="1"/>
            <rFont val="Calibri"/>
            <family val="2"/>
            <scheme val="minor"/>
          </rPr>
          <t>Балл: 0 из 2</t>
        </r>
      </text>
    </comment>
    <comment ref="CL9" authorId="0" shapeId="0">
      <text>
        <r>
          <rPr>
            <sz val="11"/>
            <color theme="1"/>
            <rFont val="Calibri"/>
            <family val="2"/>
            <scheme val="minor"/>
          </rPr>
          <t>Балл: 0 из 4</t>
        </r>
      </text>
    </comment>
    <comment ref="CX9" authorId="0" shapeId="0">
      <text>
        <r>
          <rPr>
            <sz val="11"/>
            <color theme="1"/>
            <rFont val="Calibri"/>
            <family val="2"/>
            <scheme val="minor"/>
          </rPr>
          <t>Балл: 4 из 4</t>
        </r>
      </text>
    </comment>
    <comment ref="DI9" authorId="0" shapeId="0">
      <text>
        <r>
          <rPr>
            <sz val="11"/>
            <color theme="1"/>
            <rFont val="Calibri"/>
            <family val="2"/>
            <scheme val="minor"/>
          </rPr>
          <t>Балл: 0 из 4</t>
        </r>
      </text>
    </comment>
    <comment ref="DP9" authorId="0" shapeId="0">
      <text>
        <r>
          <rPr>
            <sz val="11"/>
            <color theme="1"/>
            <rFont val="Calibri"/>
            <family val="2"/>
            <scheme val="minor"/>
          </rPr>
          <t>Балл: 6 из 6</t>
        </r>
      </text>
    </comment>
    <comment ref="EH9" authorId="0" shapeId="0">
      <text>
        <r>
          <rPr>
            <sz val="11"/>
            <color theme="1"/>
            <rFont val="Calibri"/>
            <family val="2"/>
            <scheme val="minor"/>
          </rPr>
          <t>Балл: 0 из 2</t>
        </r>
      </text>
    </comment>
    <comment ref="EJ9" authorId="0" shapeId="0">
      <text>
        <r>
          <rPr>
            <sz val="11"/>
            <color theme="1"/>
            <rFont val="Calibri"/>
            <family val="2"/>
            <scheme val="minor"/>
          </rPr>
          <t>Балл: 4 из 4</t>
        </r>
      </text>
    </comment>
    <comment ref="EX9" authorId="0" shapeId="0">
      <text>
        <r>
          <rPr>
            <sz val="11"/>
            <color theme="1"/>
            <rFont val="Calibri"/>
            <family val="2"/>
            <scheme val="minor"/>
          </rPr>
          <t>Балл: 0 из 6</t>
        </r>
      </text>
    </comment>
    <comment ref="J10" authorId="0" shapeId="0">
      <text>
        <r>
          <rPr>
            <sz val="11"/>
            <color theme="1"/>
            <rFont val="Calibri"/>
            <family val="2"/>
            <scheme val="minor"/>
          </rPr>
          <t>Балл: 2 из 2</t>
        </r>
      </text>
    </comment>
    <comment ref="K10" authorId="0" shapeId="0">
      <text>
        <r>
          <rPr>
            <sz val="11"/>
            <color theme="1"/>
            <rFont val="Calibri"/>
            <family val="2"/>
            <scheme val="minor"/>
          </rPr>
          <t>Балл: 2 из 2</t>
        </r>
      </text>
    </comment>
    <comment ref="O10" authorId="0" shapeId="0">
      <text>
        <r>
          <rPr>
            <sz val="11"/>
            <color theme="1"/>
            <rFont val="Calibri"/>
            <family val="2"/>
            <scheme val="minor"/>
          </rPr>
          <t>Балл: 2 из 2</t>
        </r>
      </text>
    </comment>
    <comment ref="R10" authorId="0" shapeId="0">
      <text>
        <r>
          <rPr>
            <sz val="11"/>
            <color theme="1"/>
            <rFont val="Calibri"/>
            <family val="2"/>
            <scheme val="minor"/>
          </rPr>
          <t>Балл: 2 из 2</t>
        </r>
      </text>
    </comment>
    <comment ref="V10" authorId="0" shapeId="0">
      <text>
        <r>
          <rPr>
            <sz val="11"/>
            <color theme="1"/>
            <rFont val="Calibri"/>
            <family val="2"/>
            <scheme val="minor"/>
          </rPr>
          <t>Балл: 2 из 2</t>
        </r>
      </text>
    </comment>
    <comment ref="Y10" authorId="0" shapeId="0">
      <text>
        <r>
          <rPr>
            <sz val="11"/>
            <color theme="1"/>
            <rFont val="Calibri"/>
            <family val="2"/>
            <scheme val="minor"/>
          </rPr>
          <t>Балл: 4 из 4</t>
        </r>
      </text>
    </comment>
    <comment ref="AA10" authorId="0" shapeId="0">
      <text>
        <r>
          <rPr>
            <sz val="11"/>
            <color theme="1"/>
            <rFont val="Calibri"/>
            <family val="2"/>
            <scheme val="minor"/>
          </rPr>
          <t>Балл: 4 из 4</t>
        </r>
      </text>
    </comment>
    <comment ref="AC10" authorId="0" shapeId="0">
      <text>
        <r>
          <rPr>
            <sz val="11"/>
            <color theme="1"/>
            <rFont val="Calibri"/>
            <family val="2"/>
            <scheme val="minor"/>
          </rPr>
          <t>Балл: 4 из 4</t>
        </r>
      </text>
    </comment>
    <comment ref="AE10" authorId="0" shapeId="0">
      <text>
        <r>
          <rPr>
            <sz val="11"/>
            <color theme="1"/>
            <rFont val="Calibri"/>
            <family val="2"/>
            <scheme val="minor"/>
          </rPr>
          <t>Балл: 0 из 4</t>
        </r>
      </text>
    </comment>
    <comment ref="AH10" authorId="0" shapeId="0">
      <text>
        <r>
          <rPr>
            <sz val="11"/>
            <color theme="1"/>
            <rFont val="Calibri"/>
            <family val="2"/>
            <scheme val="minor"/>
          </rPr>
          <t>Балл: 4 из 4</t>
        </r>
      </text>
    </comment>
    <comment ref="AP10" authorId="0" shapeId="0">
      <text>
        <r>
          <rPr>
            <sz val="11"/>
            <color theme="1"/>
            <rFont val="Calibri"/>
            <family val="2"/>
            <scheme val="minor"/>
          </rPr>
          <t>Балл: 2 из 4</t>
        </r>
      </text>
    </comment>
    <comment ref="AV10" authorId="0" shapeId="0">
      <text>
        <r>
          <rPr>
            <sz val="11"/>
            <color theme="1"/>
            <rFont val="Calibri"/>
            <family val="2"/>
            <scheme val="minor"/>
          </rPr>
          <t>Балл: 2 из 4</t>
        </r>
      </text>
    </comment>
    <comment ref="AX10" authorId="0" shapeId="0">
      <text>
        <r>
          <rPr>
            <sz val="11"/>
            <color theme="1"/>
            <rFont val="Calibri"/>
            <family val="2"/>
            <scheme val="minor"/>
          </rPr>
          <t>Балл: 6 из 6</t>
        </r>
      </text>
    </comment>
    <comment ref="BH10" authorId="0" shapeId="0">
      <text>
        <r>
          <rPr>
            <sz val="11"/>
            <color theme="1"/>
            <rFont val="Calibri"/>
            <family val="2"/>
            <scheme val="minor"/>
          </rPr>
          <t>Балл: 2 из 6</t>
        </r>
      </text>
    </comment>
    <comment ref="BL10" authorId="0" shapeId="0">
      <text>
        <r>
          <rPr>
            <sz val="11"/>
            <color theme="1"/>
            <rFont val="Calibri"/>
            <family val="2"/>
            <scheme val="minor"/>
          </rPr>
          <t>Балл: 6 из 6</t>
        </r>
      </text>
    </comment>
    <comment ref="BS10" authorId="0" shapeId="0">
      <text>
        <r>
          <rPr>
            <sz val="11"/>
            <color theme="1"/>
            <rFont val="Calibri"/>
            <family val="2"/>
            <scheme val="minor"/>
          </rPr>
          <t>Балл: 2 из 6</t>
        </r>
      </text>
    </comment>
    <comment ref="BY10" authorId="0" shapeId="0">
      <text>
        <r>
          <rPr>
            <sz val="11"/>
            <color theme="1"/>
            <rFont val="Calibri"/>
            <family val="2"/>
            <scheme val="minor"/>
          </rPr>
          <t>Балл: 6 из 6</t>
        </r>
      </text>
    </comment>
    <comment ref="CB10" authorId="0" shapeId="0">
      <text>
        <r>
          <rPr>
            <sz val="11"/>
            <color theme="1"/>
            <rFont val="Calibri"/>
            <family val="2"/>
            <scheme val="minor"/>
          </rPr>
          <t>Балл: 2 из 2</t>
        </r>
      </text>
    </comment>
    <comment ref="CS10" authorId="0" shapeId="0">
      <text>
        <r>
          <rPr>
            <sz val="11"/>
            <color theme="1"/>
            <rFont val="Calibri"/>
            <family val="2"/>
            <scheme val="minor"/>
          </rPr>
          <t>Балл: 4 из 4</t>
        </r>
      </text>
    </comment>
    <comment ref="CY10" authorId="0" shapeId="0">
      <text>
        <r>
          <rPr>
            <sz val="11"/>
            <color theme="1"/>
            <rFont val="Calibri"/>
            <family val="2"/>
            <scheme val="minor"/>
          </rPr>
          <t>Балл: 0 из 4</t>
        </r>
      </text>
    </comment>
    <comment ref="DE10" authorId="0" shapeId="0">
      <text>
        <r>
          <rPr>
            <sz val="11"/>
            <color theme="1"/>
            <rFont val="Calibri"/>
            <family val="2"/>
            <scheme val="minor"/>
          </rPr>
          <t>Балл: 0 из 4</t>
        </r>
      </text>
    </comment>
    <comment ref="DO10" authorId="0" shapeId="0">
      <text>
        <r>
          <rPr>
            <sz val="11"/>
            <color theme="1"/>
            <rFont val="Calibri"/>
            <family val="2"/>
            <scheme val="minor"/>
          </rPr>
          <t>Балл: 6 из 6</t>
        </r>
      </text>
    </comment>
    <comment ref="EB10" authorId="0" shapeId="0">
      <text>
        <r>
          <rPr>
            <sz val="11"/>
            <color theme="1"/>
            <rFont val="Calibri"/>
            <family val="2"/>
            <scheme val="minor"/>
          </rPr>
          <t>Балл: 2 из 2</t>
        </r>
      </text>
    </comment>
    <comment ref="EK10" authorId="0" shapeId="0">
      <text>
        <r>
          <rPr>
            <sz val="11"/>
            <color theme="1"/>
            <rFont val="Calibri"/>
            <family val="2"/>
            <scheme val="minor"/>
          </rPr>
          <t>Балл: 4 из 4</t>
        </r>
      </text>
    </comment>
    <comment ref="FB10" authorId="0" shapeId="0">
      <text>
        <r>
          <rPr>
            <sz val="11"/>
            <color theme="1"/>
            <rFont val="Calibri"/>
            <family val="2"/>
            <scheme val="minor"/>
          </rPr>
          <t>Балл: 0 из 6</t>
        </r>
      </text>
    </comment>
    <comment ref="I11" authorId="0" shapeId="0">
      <text>
        <r>
          <rPr>
            <sz val="11"/>
            <color theme="1"/>
            <rFont val="Calibri"/>
            <family val="2"/>
            <scheme val="minor"/>
          </rPr>
          <t>Балл: 0 из 2</t>
        </r>
      </text>
    </comment>
    <comment ref="K11" authorId="0" shapeId="0">
      <text>
        <r>
          <rPr>
            <sz val="11"/>
            <color theme="1"/>
            <rFont val="Calibri"/>
            <family val="2"/>
            <scheme val="minor"/>
          </rPr>
          <t>Балл: 2 из 2</t>
        </r>
      </text>
    </comment>
    <comment ref="Q11" authorId="0" shapeId="0">
      <text>
        <r>
          <rPr>
            <sz val="11"/>
            <color theme="1"/>
            <rFont val="Calibri"/>
            <family val="2"/>
            <scheme val="minor"/>
          </rPr>
          <t>Балл: 2 из 2</t>
        </r>
      </text>
    </comment>
    <comment ref="R11" authorId="0" shapeId="0">
      <text>
        <r>
          <rPr>
            <sz val="11"/>
            <color theme="1"/>
            <rFont val="Calibri"/>
            <family val="2"/>
            <scheme val="minor"/>
          </rPr>
          <t>Балл: 2 из 2</t>
        </r>
      </text>
    </comment>
    <comment ref="W11" authorId="0" shapeId="0">
      <text>
        <r>
          <rPr>
            <sz val="11"/>
            <color theme="1"/>
            <rFont val="Calibri"/>
            <family val="2"/>
            <scheme val="minor"/>
          </rPr>
          <t>Балл: 2 из 2</t>
        </r>
      </text>
    </comment>
    <comment ref="X11" authorId="0" shapeId="0">
      <text>
        <r>
          <rPr>
            <sz val="11"/>
            <color theme="1"/>
            <rFont val="Calibri"/>
            <family val="2"/>
            <scheme val="minor"/>
          </rPr>
          <t>Балл: 4 из 4</t>
        </r>
      </text>
    </comment>
    <comment ref="Z11" authorId="0" shapeId="0">
      <text>
        <r>
          <rPr>
            <sz val="11"/>
            <color theme="1"/>
            <rFont val="Calibri"/>
            <family val="2"/>
            <scheme val="minor"/>
          </rPr>
          <t>Балл: 4 из 4</t>
        </r>
      </text>
    </comment>
    <comment ref="AC11" authorId="0" shapeId="0">
      <text>
        <r>
          <rPr>
            <sz val="11"/>
            <color theme="1"/>
            <rFont val="Calibri"/>
            <family val="2"/>
            <scheme val="minor"/>
          </rPr>
          <t>Балл: 4 из 4</t>
        </r>
      </text>
    </comment>
    <comment ref="AF11" authorId="0" shapeId="0">
      <text>
        <r>
          <rPr>
            <sz val="11"/>
            <color theme="1"/>
            <rFont val="Calibri"/>
            <family val="2"/>
            <scheme val="minor"/>
          </rPr>
          <t>Балл: 0 из 4</t>
        </r>
      </text>
    </comment>
    <comment ref="AI11" authorId="0" shapeId="0">
      <text>
        <r>
          <rPr>
            <sz val="11"/>
            <color theme="1"/>
            <rFont val="Calibri"/>
            <family val="2"/>
            <scheme val="minor"/>
          </rPr>
          <t>Балл: 4 из 4</t>
        </r>
      </text>
    </comment>
    <comment ref="AP11" authorId="0" shapeId="0">
      <text>
        <r>
          <rPr>
            <sz val="11"/>
            <color theme="1"/>
            <rFont val="Calibri"/>
            <family val="2"/>
            <scheme val="minor"/>
          </rPr>
          <t>Балл: 4 из 4</t>
        </r>
      </text>
    </comment>
    <comment ref="AV11" authorId="0" shapeId="0">
      <text>
        <r>
          <rPr>
            <sz val="11"/>
            <color theme="1"/>
            <rFont val="Calibri"/>
            <family val="2"/>
            <scheme val="minor"/>
          </rPr>
          <t>Балл: 2 из 4</t>
        </r>
      </text>
    </comment>
    <comment ref="AY11" authorId="0" shapeId="0">
      <text>
        <r>
          <rPr>
            <sz val="11"/>
            <color theme="1"/>
            <rFont val="Calibri"/>
            <family val="2"/>
            <scheme val="minor"/>
          </rPr>
          <t>&lt;пропущен&gt;</t>
        </r>
      </text>
    </comment>
    <comment ref="BD11" authorId="0" shapeId="0">
      <text>
        <r>
          <rPr>
            <sz val="11"/>
            <color theme="1"/>
            <rFont val="Calibri"/>
            <family val="2"/>
            <scheme val="minor"/>
          </rPr>
          <t>Балл: 6 из 6</t>
        </r>
      </text>
    </comment>
    <comment ref="BM11" authorId="0" shapeId="0">
      <text>
        <r>
          <rPr>
            <sz val="11"/>
            <color theme="1"/>
            <rFont val="Calibri"/>
            <family val="2"/>
            <scheme val="minor"/>
          </rPr>
          <t>Балл: 2 из 6</t>
        </r>
      </text>
    </comment>
    <comment ref="BP11" authorId="0" shapeId="0">
      <text>
        <r>
          <rPr>
            <sz val="11"/>
            <color theme="1"/>
            <rFont val="Calibri"/>
            <family val="2"/>
            <scheme val="minor"/>
          </rPr>
          <t>Балл: 6 из 6</t>
        </r>
      </text>
    </comment>
    <comment ref="BX11" authorId="0" shapeId="0">
      <text>
        <r>
          <rPr>
            <sz val="11"/>
            <color theme="1"/>
            <rFont val="Calibri"/>
            <family val="2"/>
            <scheme val="minor"/>
          </rPr>
          <t>Балл: 6 из 6</t>
        </r>
      </text>
    </comment>
    <comment ref="CF11" authorId="0" shapeId="0">
      <text>
        <r>
          <rPr>
            <sz val="11"/>
            <color theme="1"/>
            <rFont val="Calibri"/>
            <family val="2"/>
            <scheme val="minor"/>
          </rPr>
          <t>Балл: 2 из 2</t>
        </r>
      </text>
    </comment>
    <comment ref="CL11" authorId="0" shapeId="0">
      <text>
        <r>
          <rPr>
            <sz val="11"/>
            <color theme="1"/>
            <rFont val="Calibri"/>
            <family val="2"/>
            <scheme val="minor"/>
          </rPr>
          <t>Балл: 0 из 4</t>
        </r>
      </text>
    </comment>
    <comment ref="CV11" authorId="0" shapeId="0">
      <text>
        <r>
          <rPr>
            <sz val="11"/>
            <color theme="1"/>
            <rFont val="Calibri"/>
            <family val="2"/>
            <scheme val="minor"/>
          </rPr>
          <t>Балл: 0 из 4</t>
        </r>
      </text>
    </comment>
    <comment ref="DN11" authorId="0" shapeId="0">
      <text>
        <r>
          <rPr>
            <sz val="11"/>
            <color theme="1"/>
            <rFont val="Calibri"/>
            <family val="2"/>
            <scheme val="minor"/>
          </rPr>
          <t>Балл: 0 из 4</t>
        </r>
      </text>
    </comment>
    <comment ref="DT11" authorId="0" shapeId="0">
      <text>
        <r>
          <rPr>
            <sz val="11"/>
            <color theme="1"/>
            <rFont val="Calibri"/>
            <family val="2"/>
            <scheme val="minor"/>
          </rPr>
          <t>Балл: 2 из 6</t>
        </r>
      </text>
    </comment>
    <comment ref="EE11" authorId="0" shapeId="0">
      <text>
        <r>
          <rPr>
            <sz val="11"/>
            <color theme="1"/>
            <rFont val="Calibri"/>
            <family val="2"/>
            <scheme val="minor"/>
          </rPr>
          <t>Балл: 2 из 2</t>
        </r>
      </text>
    </comment>
    <comment ref="EI11" authorId="0" shapeId="0">
      <text>
        <r>
          <rPr>
            <sz val="11"/>
            <color theme="1"/>
            <rFont val="Calibri"/>
            <family val="2"/>
            <scheme val="minor"/>
          </rPr>
          <t>Балл: 0 из 4</t>
        </r>
      </text>
    </comment>
    <comment ref="ES11" authorId="0" shapeId="0">
      <text>
        <r>
          <rPr>
            <sz val="11"/>
            <color theme="1"/>
            <rFont val="Calibri"/>
            <family val="2"/>
            <scheme val="minor"/>
          </rPr>
          <t>Балл: 6 из 6</t>
        </r>
      </text>
    </comment>
    <comment ref="H12" authorId="0" shapeId="0">
      <text>
        <r>
          <rPr>
            <sz val="11"/>
            <color theme="1"/>
            <rFont val="Calibri"/>
            <family val="2"/>
            <scheme val="minor"/>
          </rPr>
          <t>Балл: 2 из 2</t>
        </r>
      </text>
    </comment>
    <comment ref="K12" authorId="0" shapeId="0">
      <text>
        <r>
          <rPr>
            <sz val="11"/>
            <color theme="1"/>
            <rFont val="Calibri"/>
            <family val="2"/>
            <scheme val="minor"/>
          </rPr>
          <t>Балл: 2 из 2</t>
        </r>
      </text>
    </comment>
    <comment ref="O12" authorId="0" shapeId="0">
      <text>
        <r>
          <rPr>
            <sz val="11"/>
            <color theme="1"/>
            <rFont val="Calibri"/>
            <family val="2"/>
            <scheme val="minor"/>
          </rPr>
          <t>Балл: 2 из 2</t>
        </r>
      </text>
    </comment>
    <comment ref="T12" authorId="0" shapeId="0">
      <text>
        <r>
          <rPr>
            <sz val="11"/>
            <color theme="1"/>
            <rFont val="Calibri"/>
            <family val="2"/>
            <scheme val="minor"/>
          </rPr>
          <t>Балл: 0 из 2</t>
        </r>
      </text>
    </comment>
    <comment ref="W12" authorId="0" shapeId="0">
      <text>
        <r>
          <rPr>
            <sz val="11"/>
            <color theme="1"/>
            <rFont val="Calibri"/>
            <family val="2"/>
            <scheme val="minor"/>
          </rPr>
          <t>Балл: 2 из 2</t>
        </r>
      </text>
    </comment>
    <comment ref="Y12" authorId="0" shapeId="0">
      <text>
        <r>
          <rPr>
            <sz val="11"/>
            <color theme="1"/>
            <rFont val="Calibri"/>
            <family val="2"/>
            <scheme val="minor"/>
          </rPr>
          <t>Балл: 4 из 4</t>
        </r>
      </text>
    </comment>
    <comment ref="Z12" authorId="0" shapeId="0">
      <text>
        <r>
          <rPr>
            <sz val="11"/>
            <color theme="1"/>
            <rFont val="Calibri"/>
            <family val="2"/>
            <scheme val="minor"/>
          </rPr>
          <t>Балл: 0 из 4</t>
        </r>
      </text>
    </comment>
    <comment ref="AC12" authorId="0" shapeId="0">
      <text>
        <r>
          <rPr>
            <sz val="11"/>
            <color theme="1"/>
            <rFont val="Calibri"/>
            <family val="2"/>
            <scheme val="minor"/>
          </rPr>
          <t>Балл: 4 из 4</t>
        </r>
      </text>
    </comment>
    <comment ref="AF12" authorId="0" shapeId="0">
      <text>
        <r>
          <rPr>
            <sz val="11"/>
            <color theme="1"/>
            <rFont val="Calibri"/>
            <family val="2"/>
            <scheme val="minor"/>
          </rPr>
          <t>Балл: 0 из 4</t>
        </r>
      </text>
    </comment>
    <comment ref="AJ12" authorId="0" shapeId="0">
      <text>
        <r>
          <rPr>
            <sz val="11"/>
            <color theme="1"/>
            <rFont val="Calibri"/>
            <family val="2"/>
            <scheme val="minor"/>
          </rPr>
          <t>Балл: 4 из 4</t>
        </r>
      </text>
    </comment>
    <comment ref="AO12" authorId="0" shapeId="0">
      <text>
        <r>
          <rPr>
            <sz val="11"/>
            <color theme="1"/>
            <rFont val="Calibri"/>
            <family val="2"/>
            <scheme val="minor"/>
          </rPr>
          <t>Балл: 4 из 4</t>
        </r>
      </text>
    </comment>
    <comment ref="AT12" authorId="0" shapeId="0">
      <text>
        <r>
          <rPr>
            <sz val="11"/>
            <color theme="1"/>
            <rFont val="Calibri"/>
            <family val="2"/>
            <scheme val="minor"/>
          </rPr>
          <t>Балл: 4 из 4</t>
        </r>
      </text>
    </comment>
    <comment ref="BA12" authorId="0" shapeId="0">
      <text>
        <r>
          <rPr>
            <sz val="11"/>
            <color theme="1"/>
            <rFont val="Calibri"/>
            <family val="2"/>
            <scheme val="minor"/>
          </rPr>
          <t>Балл: 2 из 6</t>
        </r>
      </text>
    </comment>
    <comment ref="BC12" authorId="0" shapeId="0">
      <text>
        <r>
          <rPr>
            <sz val="11"/>
            <color theme="1"/>
            <rFont val="Calibri"/>
            <family val="2"/>
            <scheme val="minor"/>
          </rPr>
          <t>Балл: 2 из 6</t>
        </r>
      </text>
    </comment>
    <comment ref="BM12" authorId="0" shapeId="0">
      <text>
        <r>
          <rPr>
            <sz val="11"/>
            <color theme="1"/>
            <rFont val="Calibri"/>
            <family val="2"/>
            <scheme val="minor"/>
          </rPr>
          <t>Балл: 6 из 6</t>
        </r>
      </text>
    </comment>
    <comment ref="BR12" authorId="0" shapeId="0">
      <text>
        <r>
          <rPr>
            <sz val="11"/>
            <color theme="1"/>
            <rFont val="Calibri"/>
            <family val="2"/>
            <scheme val="minor"/>
          </rPr>
          <t>Балл: 6 из 6</t>
        </r>
      </text>
    </comment>
    <comment ref="BZ12" authorId="0" shapeId="0">
      <text>
        <r>
          <rPr>
            <sz val="11"/>
            <color theme="1"/>
            <rFont val="Calibri"/>
            <family val="2"/>
            <scheme val="minor"/>
          </rPr>
          <t>Балл: 2 из 6</t>
        </r>
      </text>
    </comment>
    <comment ref="CC12" authorId="0" shapeId="0">
      <text>
        <r>
          <rPr>
            <sz val="11"/>
            <color theme="1"/>
            <rFont val="Calibri"/>
            <family val="2"/>
            <scheme val="minor"/>
          </rPr>
          <t>Балл: 0 из 2</t>
        </r>
      </text>
    </comment>
    <comment ref="CL12" authorId="0" shapeId="0">
      <text>
        <r>
          <rPr>
            <sz val="11"/>
            <color theme="1"/>
            <rFont val="Calibri"/>
            <family val="2"/>
            <scheme val="minor"/>
          </rPr>
          <t>Балл: 0 из 4</t>
        </r>
      </text>
    </comment>
    <comment ref="DB12" authorId="0" shapeId="0">
      <text>
        <r>
          <rPr>
            <sz val="11"/>
            <color theme="1"/>
            <rFont val="Calibri"/>
            <family val="2"/>
            <scheme val="minor"/>
          </rPr>
          <t>Балл: 4 из 4</t>
        </r>
      </text>
    </comment>
    <comment ref="DK12" authorId="0" shapeId="0">
      <text>
        <r>
          <rPr>
            <sz val="11"/>
            <color theme="1"/>
            <rFont val="Calibri"/>
            <family val="2"/>
            <scheme val="minor"/>
          </rPr>
          <t>Балл: 0 из 4</t>
        </r>
      </text>
    </comment>
    <comment ref="DW12" authorId="0" shapeId="0">
      <text>
        <r>
          <rPr>
            <sz val="11"/>
            <color theme="1"/>
            <rFont val="Calibri"/>
            <family val="2"/>
            <scheme val="minor"/>
          </rPr>
          <t>Балл: 6 из 6</t>
        </r>
      </text>
    </comment>
    <comment ref="DZ12" authorId="0" shapeId="0">
      <text>
        <r>
          <rPr>
            <sz val="11"/>
            <color theme="1"/>
            <rFont val="Calibri"/>
            <family val="2"/>
            <scheme val="minor"/>
          </rPr>
          <t>Балл: 2 из 2</t>
        </r>
      </text>
    </comment>
    <comment ref="EK12" authorId="0" shapeId="0">
      <text>
        <r>
          <rPr>
            <sz val="11"/>
            <color theme="1"/>
            <rFont val="Calibri"/>
            <family val="2"/>
            <scheme val="minor"/>
          </rPr>
          <t>Балл: 4 из 4</t>
        </r>
      </text>
    </comment>
    <comment ref="ET12" authorId="0" shapeId="0">
      <text>
        <r>
          <rPr>
            <sz val="11"/>
            <color theme="1"/>
            <rFont val="Calibri"/>
            <family val="2"/>
            <scheme val="minor"/>
          </rPr>
          <t>Балл: 6 из 6</t>
        </r>
      </text>
    </comment>
    <comment ref="J13" authorId="0" shapeId="0">
      <text>
        <r>
          <rPr>
            <sz val="11"/>
            <color theme="1"/>
            <rFont val="Calibri"/>
            <family val="2"/>
            <scheme val="minor"/>
          </rPr>
          <t>Балл: 2 из 2</t>
        </r>
      </text>
    </comment>
    <comment ref="K13" authorId="0" shapeId="0">
      <text>
        <r>
          <rPr>
            <sz val="11"/>
            <color theme="1"/>
            <rFont val="Calibri"/>
            <family val="2"/>
            <scheme val="minor"/>
          </rPr>
          <t>Балл: 2 из 2</t>
        </r>
      </text>
    </comment>
    <comment ref="P13" authorId="0" shapeId="0">
      <text>
        <r>
          <rPr>
            <sz val="11"/>
            <color theme="1"/>
            <rFont val="Calibri"/>
            <family val="2"/>
            <scheme val="minor"/>
          </rPr>
          <t>Балл: 2 из 2</t>
        </r>
      </text>
    </comment>
    <comment ref="R13" authorId="0" shapeId="0">
      <text>
        <r>
          <rPr>
            <sz val="11"/>
            <color theme="1"/>
            <rFont val="Calibri"/>
            <family val="2"/>
            <scheme val="minor"/>
          </rPr>
          <t>Балл: 2 из 2</t>
        </r>
      </text>
    </comment>
    <comment ref="V13" authorId="0" shapeId="0">
      <text>
        <r>
          <rPr>
            <sz val="11"/>
            <color theme="1"/>
            <rFont val="Calibri"/>
            <family val="2"/>
            <scheme val="minor"/>
          </rPr>
          <t>Балл: 2 из 2</t>
        </r>
      </text>
    </comment>
    <comment ref="Y13" authorId="0" shapeId="0">
      <text>
        <r>
          <rPr>
            <sz val="11"/>
            <color theme="1"/>
            <rFont val="Calibri"/>
            <family val="2"/>
            <scheme val="minor"/>
          </rPr>
          <t>Балл: 0 из 4</t>
        </r>
      </text>
    </comment>
    <comment ref="AA13" authorId="0" shapeId="0">
      <text>
        <r>
          <rPr>
            <sz val="11"/>
            <color theme="1"/>
            <rFont val="Calibri"/>
            <family val="2"/>
            <scheme val="minor"/>
          </rPr>
          <t>Балл: 4 из 4</t>
        </r>
      </text>
    </comment>
    <comment ref="AD13" authorId="0" shapeId="0">
      <text>
        <r>
          <rPr>
            <sz val="11"/>
            <color theme="1"/>
            <rFont val="Calibri"/>
            <family val="2"/>
            <scheme val="minor"/>
          </rPr>
          <t>Балл: 4 из 4</t>
        </r>
      </text>
    </comment>
    <comment ref="AG13" authorId="0" shapeId="0">
      <text>
        <r>
          <rPr>
            <sz val="11"/>
            <color theme="1"/>
            <rFont val="Calibri"/>
            <family val="2"/>
            <scheme val="minor"/>
          </rPr>
          <t>Балл: 0 из 4</t>
        </r>
      </text>
    </comment>
    <comment ref="AJ13" authorId="0" shapeId="0">
      <text>
        <r>
          <rPr>
            <sz val="11"/>
            <color theme="1"/>
            <rFont val="Calibri"/>
            <family val="2"/>
            <scheme val="minor"/>
          </rPr>
          <t>Балл: 4 из 4</t>
        </r>
      </text>
    </comment>
    <comment ref="AP13" authorId="0" shapeId="0">
      <text>
        <r>
          <rPr>
            <sz val="11"/>
            <color theme="1"/>
            <rFont val="Calibri"/>
            <family val="2"/>
            <scheme val="minor"/>
          </rPr>
          <t>Балл: 4 из 4</t>
        </r>
      </text>
    </comment>
    <comment ref="AQ13" authorId="0" shapeId="0">
      <text>
        <r>
          <rPr>
            <sz val="11"/>
            <color theme="1"/>
            <rFont val="Calibri"/>
            <family val="2"/>
            <scheme val="minor"/>
          </rPr>
          <t>Балл: 4 из 4</t>
        </r>
      </text>
    </comment>
    <comment ref="BA13" authorId="0" shapeId="0">
      <text>
        <r>
          <rPr>
            <sz val="11"/>
            <color theme="1"/>
            <rFont val="Calibri"/>
            <family val="2"/>
            <scheme val="minor"/>
          </rPr>
          <t>Балл: 4 из 6</t>
        </r>
      </text>
    </comment>
    <comment ref="BG13" authorId="0" shapeId="0">
      <text>
        <r>
          <rPr>
            <sz val="11"/>
            <color theme="1"/>
            <rFont val="Calibri"/>
            <family val="2"/>
            <scheme val="minor"/>
          </rPr>
          <t>Балл: 6 из 6</t>
        </r>
      </text>
    </comment>
    <comment ref="BI13" authorId="0" shapeId="0">
      <text>
        <r>
          <rPr>
            <sz val="11"/>
            <color theme="1"/>
            <rFont val="Calibri"/>
            <family val="2"/>
            <scheme val="minor"/>
          </rPr>
          <t>Балл: 6 из 6</t>
        </r>
      </text>
    </comment>
    <comment ref="BS13" authorId="0" shapeId="0">
      <text>
        <r>
          <rPr>
            <sz val="11"/>
            <color theme="1"/>
            <rFont val="Calibri"/>
            <family val="2"/>
            <scheme val="minor"/>
          </rPr>
          <t>Балл: 6 из 6</t>
        </r>
      </text>
    </comment>
    <comment ref="BV13" authorId="0" shapeId="0">
      <text>
        <r>
          <rPr>
            <sz val="11"/>
            <color theme="1"/>
            <rFont val="Calibri"/>
            <family val="2"/>
            <scheme val="minor"/>
          </rPr>
          <t>Балл: 6 из 6</t>
        </r>
      </text>
    </comment>
    <comment ref="CF13" authorId="0" shapeId="0">
      <text>
        <r>
          <rPr>
            <sz val="11"/>
            <color theme="1"/>
            <rFont val="Calibri"/>
            <family val="2"/>
            <scheme val="minor"/>
          </rPr>
          <t>Балл: 2 из 2</t>
        </r>
      </text>
    </comment>
    <comment ref="CT13" authorId="0" shapeId="0">
      <text>
        <r>
          <rPr>
            <sz val="11"/>
            <color theme="1"/>
            <rFont val="Calibri"/>
            <family val="2"/>
            <scheme val="minor"/>
          </rPr>
          <t>Балл: 0 из 4</t>
        </r>
      </text>
    </comment>
    <comment ref="CZ13" authorId="0" shapeId="0">
      <text>
        <r>
          <rPr>
            <sz val="11"/>
            <color theme="1"/>
            <rFont val="Calibri"/>
            <family val="2"/>
            <scheme val="minor"/>
          </rPr>
          <t>Балл: 4 из 4</t>
        </r>
      </text>
    </comment>
    <comment ref="DI13" authorId="0" shapeId="0">
      <text>
        <r>
          <rPr>
            <sz val="11"/>
            <color theme="1"/>
            <rFont val="Calibri"/>
            <family val="2"/>
            <scheme val="minor"/>
          </rPr>
          <t>Балл: 0 из 4</t>
        </r>
      </text>
    </comment>
    <comment ref="DO13" authorId="0" shapeId="0">
      <text>
        <r>
          <rPr>
            <sz val="11"/>
            <color theme="1"/>
            <rFont val="Calibri"/>
            <family val="2"/>
            <scheme val="minor"/>
          </rPr>
          <t>Балл: 6 из 6</t>
        </r>
      </text>
    </comment>
    <comment ref="ED13" authorId="0" shapeId="0">
      <text>
        <r>
          <rPr>
            <sz val="11"/>
            <color theme="1"/>
            <rFont val="Calibri"/>
            <family val="2"/>
            <scheme val="minor"/>
          </rPr>
          <t>Балл: 0 из 2</t>
        </r>
      </text>
    </comment>
    <comment ref="EJ13" authorId="0" shapeId="0">
      <text>
        <r>
          <rPr>
            <sz val="11"/>
            <color theme="1"/>
            <rFont val="Calibri"/>
            <family val="2"/>
            <scheme val="minor"/>
          </rPr>
          <t>Балл: 0 из 4</t>
        </r>
      </text>
    </comment>
    <comment ref="EX13" authorId="0" shapeId="0">
      <text>
        <r>
          <rPr>
            <sz val="11"/>
            <color theme="1"/>
            <rFont val="Calibri"/>
            <family val="2"/>
            <scheme val="minor"/>
          </rPr>
          <t>Балл: 3 из 6</t>
        </r>
      </text>
    </comment>
    <comment ref="J14" authorId="0" shapeId="0">
      <text>
        <r>
          <rPr>
            <sz val="11"/>
            <color theme="1"/>
            <rFont val="Calibri"/>
            <family val="2"/>
            <scheme val="minor"/>
          </rPr>
          <t>Балл: 2 из 2</t>
        </r>
      </text>
    </comment>
    <comment ref="L14" authorId="0" shapeId="0">
      <text>
        <r>
          <rPr>
            <sz val="11"/>
            <color theme="1"/>
            <rFont val="Calibri"/>
            <family val="2"/>
            <scheme val="minor"/>
          </rPr>
          <t>Балл: 2 из 2</t>
        </r>
      </text>
    </comment>
    <comment ref="P14" authorId="0" shapeId="0">
      <text>
        <r>
          <rPr>
            <sz val="11"/>
            <color theme="1"/>
            <rFont val="Calibri"/>
            <family val="2"/>
            <scheme val="minor"/>
          </rPr>
          <t>Балл: 2 из 2</t>
        </r>
      </text>
    </comment>
    <comment ref="R14" authorId="0" shapeId="0">
      <text>
        <r>
          <rPr>
            <sz val="11"/>
            <color theme="1"/>
            <rFont val="Calibri"/>
            <family val="2"/>
            <scheme val="minor"/>
          </rPr>
          <t>Балл: 2 из 2</t>
        </r>
      </text>
    </comment>
    <comment ref="W14" authorId="0" shapeId="0">
      <text>
        <r>
          <rPr>
            <sz val="11"/>
            <color theme="1"/>
            <rFont val="Calibri"/>
            <family val="2"/>
            <scheme val="minor"/>
          </rPr>
          <t>Балл: 2 из 2</t>
        </r>
      </text>
    </comment>
    <comment ref="Y14" authorId="0" shapeId="0">
      <text>
        <r>
          <rPr>
            <sz val="11"/>
            <color theme="1"/>
            <rFont val="Calibri"/>
            <family val="2"/>
            <scheme val="minor"/>
          </rPr>
          <t>Балл: 0 из 4</t>
        </r>
      </text>
    </comment>
    <comment ref="AA14" authorId="0" shapeId="0">
      <text>
        <r>
          <rPr>
            <sz val="11"/>
            <color theme="1"/>
            <rFont val="Calibri"/>
            <family val="2"/>
            <scheme val="minor"/>
          </rPr>
          <t>Балл: 4 из 4</t>
        </r>
      </text>
    </comment>
    <comment ref="AC14" authorId="0" shapeId="0">
      <text>
        <r>
          <rPr>
            <sz val="11"/>
            <color theme="1"/>
            <rFont val="Calibri"/>
            <family val="2"/>
            <scheme val="minor"/>
          </rPr>
          <t>Балл: 0 из 4</t>
        </r>
      </text>
    </comment>
    <comment ref="AE14" authorId="0" shapeId="0">
      <text>
        <r>
          <rPr>
            <sz val="11"/>
            <color theme="1"/>
            <rFont val="Calibri"/>
            <family val="2"/>
            <scheme val="minor"/>
          </rPr>
          <t>Балл: 0 из 4</t>
        </r>
      </text>
    </comment>
    <comment ref="AJ14" authorId="0" shapeId="0">
      <text>
        <r>
          <rPr>
            <sz val="11"/>
            <color theme="1"/>
            <rFont val="Calibri"/>
            <family val="2"/>
            <scheme val="minor"/>
          </rPr>
          <t>Балл: 4 из 4</t>
        </r>
      </text>
    </comment>
    <comment ref="AM14" authorId="0" shapeId="0">
      <text>
        <r>
          <rPr>
            <sz val="11"/>
            <color theme="1"/>
            <rFont val="Calibri"/>
            <family val="2"/>
            <scheme val="minor"/>
          </rPr>
          <t>Балл: 4 из 4</t>
        </r>
      </text>
    </comment>
    <comment ref="AS14" authorId="0" shapeId="0">
      <text>
        <r>
          <rPr>
            <sz val="11"/>
            <color theme="1"/>
            <rFont val="Calibri"/>
            <family val="2"/>
            <scheme val="minor"/>
          </rPr>
          <t>Балл: 4 из 4</t>
        </r>
      </text>
    </comment>
    <comment ref="BA14" authorId="0" shapeId="0">
      <text>
        <r>
          <rPr>
            <sz val="11"/>
            <color theme="1"/>
            <rFont val="Calibri"/>
            <family val="2"/>
            <scheme val="minor"/>
          </rPr>
          <t>Балл: 4 из 6</t>
        </r>
      </text>
    </comment>
    <comment ref="BC14" authorId="0" shapeId="0">
      <text>
        <r>
          <rPr>
            <sz val="11"/>
            <color theme="1"/>
            <rFont val="Calibri"/>
            <family val="2"/>
            <scheme val="minor"/>
          </rPr>
          <t>Балл: 6 из 6</t>
        </r>
      </text>
    </comment>
    <comment ref="BK14" authorId="0" shapeId="0">
      <text>
        <r>
          <rPr>
            <sz val="11"/>
            <color theme="1"/>
            <rFont val="Calibri"/>
            <family val="2"/>
            <scheme val="minor"/>
          </rPr>
          <t>Балл: 6 из 6</t>
        </r>
      </text>
    </comment>
    <comment ref="BR14" authorId="0" shapeId="0">
      <text>
        <r>
          <rPr>
            <sz val="11"/>
            <color theme="1"/>
            <rFont val="Calibri"/>
            <family val="2"/>
            <scheme val="minor"/>
          </rPr>
          <t>Балл: 6 из 6</t>
        </r>
      </text>
    </comment>
    <comment ref="BU14" authorId="0" shapeId="0">
      <text>
        <r>
          <rPr>
            <sz val="11"/>
            <color theme="1"/>
            <rFont val="Calibri"/>
            <family val="2"/>
            <scheme val="minor"/>
          </rPr>
          <t>Балл: 2 из 6</t>
        </r>
      </text>
    </comment>
    <comment ref="CH14" authorId="0" shapeId="0">
      <text>
        <r>
          <rPr>
            <sz val="11"/>
            <color theme="1"/>
            <rFont val="Calibri"/>
            <family val="2"/>
            <scheme val="minor"/>
          </rPr>
          <t>Балл: 0 из 2</t>
        </r>
      </text>
    </comment>
    <comment ref="CL14" authorId="0" shapeId="0">
      <text>
        <r>
          <rPr>
            <sz val="11"/>
            <color theme="1"/>
            <rFont val="Calibri"/>
            <family val="2"/>
            <scheme val="minor"/>
          </rPr>
          <t>Балл: 0 из 4</t>
        </r>
      </text>
    </comment>
    <comment ref="CV14" authorId="0" shapeId="0">
      <text>
        <r>
          <rPr>
            <sz val="11"/>
            <color theme="1"/>
            <rFont val="Calibri"/>
            <family val="2"/>
            <scheme val="minor"/>
          </rPr>
          <t>Балл: 0 из 4</t>
        </r>
      </text>
    </comment>
    <comment ref="DK14" authorId="0" shapeId="0">
      <text>
        <r>
          <rPr>
            <sz val="11"/>
            <color theme="1"/>
            <rFont val="Calibri"/>
            <family val="2"/>
            <scheme val="minor"/>
          </rPr>
          <t>Балл: 0 из 4</t>
        </r>
      </text>
    </comment>
    <comment ref="DU14" authorId="0" shapeId="0">
      <text>
        <r>
          <rPr>
            <sz val="11"/>
            <color theme="1"/>
            <rFont val="Calibri"/>
            <family val="2"/>
            <scheme val="minor"/>
          </rPr>
          <t>Балл: 6 из 6</t>
        </r>
      </text>
    </comment>
    <comment ref="EB14" authorId="0" shapeId="0">
      <text>
        <r>
          <rPr>
            <sz val="11"/>
            <color theme="1"/>
            <rFont val="Calibri"/>
            <family val="2"/>
            <scheme val="minor"/>
          </rPr>
          <t>Балл: 2 из 2</t>
        </r>
      </text>
    </comment>
    <comment ref="EN14" authorId="0" shapeId="0">
      <text>
        <r>
          <rPr>
            <sz val="11"/>
            <color theme="1"/>
            <rFont val="Calibri"/>
            <family val="2"/>
            <scheme val="minor"/>
          </rPr>
          <t>Балл: 0 из 4</t>
        </r>
      </text>
    </comment>
    <comment ref="ES14" authorId="0" shapeId="0">
      <text>
        <r>
          <rPr>
            <sz val="11"/>
            <color theme="1"/>
            <rFont val="Calibri"/>
            <family val="2"/>
            <scheme val="minor"/>
          </rPr>
          <t>Балл: 6 из 6</t>
        </r>
      </text>
    </comment>
    <comment ref="G15" authorId="0" shapeId="0">
      <text>
        <r>
          <rPr>
            <sz val="11"/>
            <color theme="1"/>
            <rFont val="Calibri"/>
            <family val="2"/>
            <scheme val="minor"/>
          </rPr>
          <t>Балл: 2 из 2</t>
        </r>
      </text>
    </comment>
    <comment ref="N15" authorId="0" shapeId="0">
      <text>
        <r>
          <rPr>
            <sz val="11"/>
            <color theme="1"/>
            <rFont val="Calibri"/>
            <family val="2"/>
            <scheme val="minor"/>
          </rPr>
          <t>Балл: 0 из 2</t>
        </r>
      </text>
    </comment>
    <comment ref="O15" authorId="0" shapeId="0">
      <text>
        <r>
          <rPr>
            <sz val="11"/>
            <color theme="1"/>
            <rFont val="Calibri"/>
            <family val="2"/>
            <scheme val="minor"/>
          </rPr>
          <t>Балл: 2 из 2</t>
        </r>
      </text>
    </comment>
    <comment ref="T15" authorId="0" shapeId="0">
      <text>
        <r>
          <rPr>
            <sz val="11"/>
            <color theme="1"/>
            <rFont val="Calibri"/>
            <family val="2"/>
            <scheme val="minor"/>
          </rPr>
          <t>Балл: 2 из 2</t>
        </r>
      </text>
    </comment>
    <comment ref="U15" authorId="0" shapeId="0">
      <text>
        <r>
          <rPr>
            <sz val="11"/>
            <color theme="1"/>
            <rFont val="Calibri"/>
            <family val="2"/>
            <scheme val="minor"/>
          </rPr>
          <t>Балл: 2 из 2</t>
        </r>
      </text>
    </comment>
    <comment ref="X15" authorId="0" shapeId="0">
      <text>
        <r>
          <rPr>
            <sz val="11"/>
            <color theme="1"/>
            <rFont val="Calibri"/>
            <family val="2"/>
            <scheme val="minor"/>
          </rPr>
          <t>Балл: 0 из 4</t>
        </r>
      </text>
    </comment>
    <comment ref="Z15" authorId="0" shapeId="0">
      <text>
        <r>
          <rPr>
            <sz val="11"/>
            <color theme="1"/>
            <rFont val="Calibri"/>
            <family val="2"/>
            <scheme val="minor"/>
          </rPr>
          <t>Балл: 4 из 4</t>
        </r>
      </text>
    </comment>
    <comment ref="AD15" authorId="0" shapeId="0">
      <text>
        <r>
          <rPr>
            <sz val="11"/>
            <color theme="1"/>
            <rFont val="Calibri"/>
            <family val="2"/>
            <scheme val="minor"/>
          </rPr>
          <t>Балл: 0 из 4</t>
        </r>
      </text>
    </comment>
    <comment ref="AG15" authorId="0" shapeId="0">
      <text>
        <r>
          <rPr>
            <sz val="11"/>
            <color theme="1"/>
            <rFont val="Calibri"/>
            <family val="2"/>
            <scheme val="minor"/>
          </rPr>
          <t>Балл: 0 из 4</t>
        </r>
      </text>
    </comment>
    <comment ref="AJ15" authorId="0" shapeId="0">
      <text>
        <r>
          <rPr>
            <sz val="11"/>
            <color theme="1"/>
            <rFont val="Calibri"/>
            <family val="2"/>
            <scheme val="minor"/>
          </rPr>
          <t>Балл: 4 из 4</t>
        </r>
      </text>
    </comment>
    <comment ref="AM15" authorId="0" shapeId="0">
      <text>
        <r>
          <rPr>
            <sz val="11"/>
            <color theme="1"/>
            <rFont val="Calibri"/>
            <family val="2"/>
            <scheme val="minor"/>
          </rPr>
          <t>Балл: 2 из 4</t>
        </r>
      </text>
    </comment>
    <comment ref="AR15" authorId="0" shapeId="0">
      <text>
        <r>
          <rPr>
            <sz val="11"/>
            <color theme="1"/>
            <rFont val="Calibri"/>
            <family val="2"/>
            <scheme val="minor"/>
          </rPr>
          <t>Балл: 2 из 4</t>
        </r>
      </text>
    </comment>
    <comment ref="AX15" authorId="0" shapeId="0">
      <text>
        <r>
          <rPr>
            <sz val="11"/>
            <color theme="1"/>
            <rFont val="Calibri"/>
            <family val="2"/>
            <scheme val="minor"/>
          </rPr>
          <t>Балл: 6 из 6</t>
        </r>
      </text>
    </comment>
    <comment ref="BE15" authorId="0" shapeId="0">
      <text>
        <r>
          <rPr>
            <sz val="11"/>
            <color theme="1"/>
            <rFont val="Calibri"/>
            <family val="2"/>
            <scheme val="minor"/>
          </rPr>
          <t>Балл: 6 из 6</t>
        </r>
      </text>
    </comment>
    <comment ref="BI15" authorId="0" shapeId="0">
      <text>
        <r>
          <rPr>
            <sz val="11"/>
            <color theme="1"/>
            <rFont val="Calibri"/>
            <family val="2"/>
            <scheme val="minor"/>
          </rPr>
          <t>Балл: 2 из 6</t>
        </r>
      </text>
    </comment>
    <comment ref="BS15" authorId="0" shapeId="0">
      <text>
        <r>
          <rPr>
            <sz val="11"/>
            <color theme="1"/>
            <rFont val="Calibri"/>
            <family val="2"/>
            <scheme val="minor"/>
          </rPr>
          <t>Балл: 2 из 6</t>
        </r>
      </text>
    </comment>
    <comment ref="BV15" authorId="0" shapeId="0">
      <text>
        <r>
          <rPr>
            <sz val="11"/>
            <color theme="1"/>
            <rFont val="Calibri"/>
            <family val="2"/>
            <scheme val="minor"/>
          </rPr>
          <t>Балл: 6 из 6</t>
        </r>
      </text>
    </comment>
    <comment ref="CJ15" authorId="0" shapeId="0">
      <text>
        <r>
          <rPr>
            <sz val="11"/>
            <color theme="1"/>
            <rFont val="Calibri"/>
            <family val="2"/>
            <scheme val="minor"/>
          </rPr>
          <t>Балл: 0 из 2</t>
        </r>
      </text>
    </comment>
    <comment ref="CK15" authorId="0" shapeId="0">
      <text>
        <r>
          <rPr>
            <sz val="11"/>
            <color theme="1"/>
            <rFont val="Calibri"/>
            <family val="2"/>
            <scheme val="minor"/>
          </rPr>
          <t>Балл: 0 из 4</t>
        </r>
      </text>
    </comment>
    <comment ref="CW15" authorId="0" shapeId="0">
      <text>
        <r>
          <rPr>
            <sz val="11"/>
            <color theme="1"/>
            <rFont val="Calibri"/>
            <family val="2"/>
            <scheme val="minor"/>
          </rPr>
          <t>Балл: 0 из 4</t>
        </r>
      </text>
    </comment>
    <comment ref="DN15" authorId="0" shapeId="0">
      <text>
        <r>
          <rPr>
            <sz val="11"/>
            <color theme="1"/>
            <rFont val="Calibri"/>
            <family val="2"/>
            <scheme val="minor"/>
          </rPr>
          <t>Балл: 0 из 4</t>
        </r>
      </text>
    </comment>
    <comment ref="DV15" authorId="0" shapeId="0">
      <text>
        <r>
          <rPr>
            <sz val="11"/>
            <color theme="1"/>
            <rFont val="Calibri"/>
            <family val="2"/>
            <scheme val="minor"/>
          </rPr>
          <t>Балл: 0 из 6</t>
        </r>
      </text>
    </comment>
    <comment ref="EF15" authorId="0" shapeId="0">
      <text>
        <r>
          <rPr>
            <sz val="11"/>
            <color theme="1"/>
            <rFont val="Calibri"/>
            <family val="2"/>
            <scheme val="minor"/>
          </rPr>
          <t>Балл: 0 из 2</t>
        </r>
      </text>
    </comment>
    <comment ref="EO15" authorId="0" shapeId="0">
      <text>
        <r>
          <rPr>
            <sz val="11"/>
            <color theme="1"/>
            <rFont val="Calibri"/>
            <family val="2"/>
            <scheme val="minor"/>
          </rPr>
          <t>Балл: 0 из 4</t>
        </r>
      </text>
    </comment>
    <comment ref="ET15" authorId="0" shapeId="0">
      <text>
        <r>
          <rPr>
            <sz val="11"/>
            <color theme="1"/>
            <rFont val="Calibri"/>
            <family val="2"/>
            <scheme val="minor"/>
          </rPr>
          <t>Балл: 6 из 6</t>
        </r>
      </text>
    </comment>
    <comment ref="I16" authorId="0" shapeId="0">
      <text>
        <r>
          <rPr>
            <sz val="11"/>
            <color theme="1"/>
            <rFont val="Calibri"/>
            <family val="2"/>
            <scheme val="minor"/>
          </rPr>
          <t>Балл: 2 из 2</t>
        </r>
      </text>
    </comment>
    <comment ref="M16" authorId="0" shapeId="0">
      <text>
        <r>
          <rPr>
            <sz val="11"/>
            <color theme="1"/>
            <rFont val="Calibri"/>
            <family val="2"/>
            <scheme val="minor"/>
          </rPr>
          <t>Балл: 2 из 2</t>
        </r>
      </text>
    </comment>
    <comment ref="P16" authorId="0" shapeId="0">
      <text>
        <r>
          <rPr>
            <sz val="11"/>
            <color theme="1"/>
            <rFont val="Calibri"/>
            <family val="2"/>
            <scheme val="minor"/>
          </rPr>
          <t>Балл: 2 из 2</t>
        </r>
      </text>
    </comment>
    <comment ref="R16" authorId="0" shapeId="0">
      <text>
        <r>
          <rPr>
            <sz val="11"/>
            <color theme="1"/>
            <rFont val="Calibri"/>
            <family val="2"/>
            <scheme val="minor"/>
          </rPr>
          <t>Балл: 2 из 2</t>
        </r>
      </text>
    </comment>
    <comment ref="U16" authorId="0" shapeId="0">
      <text>
        <r>
          <rPr>
            <sz val="11"/>
            <color theme="1"/>
            <rFont val="Calibri"/>
            <family val="2"/>
            <scheme val="minor"/>
          </rPr>
          <t>Балл: 2 из 2</t>
        </r>
      </text>
    </comment>
    <comment ref="Y16" authorId="0" shapeId="0">
      <text>
        <r>
          <rPr>
            <sz val="11"/>
            <color theme="1"/>
            <rFont val="Calibri"/>
            <family val="2"/>
            <scheme val="minor"/>
          </rPr>
          <t>Балл: 0 из 4</t>
        </r>
      </text>
    </comment>
    <comment ref="Z16" authorId="0" shapeId="0">
      <text>
        <r>
          <rPr>
            <sz val="11"/>
            <color theme="1"/>
            <rFont val="Calibri"/>
            <family val="2"/>
            <scheme val="minor"/>
          </rPr>
          <t>Балл: 4 из 4</t>
        </r>
      </text>
    </comment>
    <comment ref="AC16" authorId="0" shapeId="0">
      <text>
        <r>
          <rPr>
            <sz val="11"/>
            <color theme="1"/>
            <rFont val="Calibri"/>
            <family val="2"/>
            <scheme val="minor"/>
          </rPr>
          <t>Балл: 0 из 4</t>
        </r>
      </text>
    </comment>
    <comment ref="AF16" authorId="0" shapeId="0">
      <text>
        <r>
          <rPr>
            <sz val="11"/>
            <color theme="1"/>
            <rFont val="Calibri"/>
            <family val="2"/>
            <scheme val="minor"/>
          </rPr>
          <t>Балл: 0 из 4</t>
        </r>
      </text>
    </comment>
    <comment ref="AJ16" authorId="0" shapeId="0">
      <text>
        <r>
          <rPr>
            <sz val="11"/>
            <color theme="1"/>
            <rFont val="Calibri"/>
            <family val="2"/>
            <scheme val="minor"/>
          </rPr>
          <t>Балл: 4 из 4</t>
        </r>
      </text>
    </comment>
    <comment ref="AK16" authorId="0" shapeId="0">
      <text>
        <r>
          <rPr>
            <sz val="11"/>
            <color theme="1"/>
            <rFont val="Calibri"/>
            <family val="2"/>
            <scheme val="minor"/>
          </rPr>
          <t>Балл: 2 из 4</t>
        </r>
      </text>
    </comment>
    <comment ref="AV16" authorId="0" shapeId="0">
      <text>
        <r>
          <rPr>
            <sz val="11"/>
            <color theme="1"/>
            <rFont val="Calibri"/>
            <family val="2"/>
            <scheme val="minor"/>
          </rPr>
          <t>Балл: 4 из 4</t>
        </r>
      </text>
    </comment>
    <comment ref="AY16" authorId="0" shapeId="0">
      <text>
        <r>
          <rPr>
            <sz val="11"/>
            <color theme="1"/>
            <rFont val="Calibri"/>
            <family val="2"/>
            <scheme val="minor"/>
          </rPr>
          <t>Балл: 2 из 6</t>
        </r>
      </text>
    </comment>
    <comment ref="BF16" authorId="0" shapeId="0">
      <text>
        <r>
          <rPr>
            <sz val="11"/>
            <color theme="1"/>
            <rFont val="Calibri"/>
            <family val="2"/>
            <scheme val="minor"/>
          </rPr>
          <t>Балл: 6 из 6</t>
        </r>
      </text>
    </comment>
    <comment ref="BL16" authorId="0" shapeId="0">
      <text>
        <r>
          <rPr>
            <sz val="11"/>
            <color theme="1"/>
            <rFont val="Calibri"/>
            <family val="2"/>
            <scheme val="minor"/>
          </rPr>
          <t>Балл: 6 из 6</t>
        </r>
      </text>
    </comment>
    <comment ref="BT16" authorId="0" shapeId="0">
      <text>
        <r>
          <rPr>
            <sz val="11"/>
            <color theme="1"/>
            <rFont val="Calibri"/>
            <family val="2"/>
            <scheme val="minor"/>
          </rPr>
          <t>Балл: 6 из 6</t>
        </r>
      </text>
    </comment>
    <comment ref="BY16" authorId="0" shapeId="0">
      <text>
        <r>
          <rPr>
            <sz val="11"/>
            <color theme="1"/>
            <rFont val="Calibri"/>
            <family val="2"/>
            <scheme val="minor"/>
          </rPr>
          <t>Балл: 6 из 6</t>
        </r>
      </text>
    </comment>
    <comment ref="CE16" authorId="0" shapeId="0">
      <text>
        <r>
          <rPr>
            <sz val="11"/>
            <color theme="1"/>
            <rFont val="Calibri"/>
            <family val="2"/>
            <scheme val="minor"/>
          </rPr>
          <t>Балл: 0 из 2</t>
        </r>
      </text>
    </comment>
    <comment ref="CR16" authorId="0" shapeId="0">
      <text>
        <r>
          <rPr>
            <sz val="11"/>
            <color theme="1"/>
            <rFont val="Calibri"/>
            <family val="2"/>
            <scheme val="minor"/>
          </rPr>
          <t>Балл: 0 из 4</t>
        </r>
      </text>
    </comment>
    <comment ref="DC16" authorId="0" shapeId="0">
      <text>
        <r>
          <rPr>
            <sz val="11"/>
            <color theme="1"/>
            <rFont val="Calibri"/>
            <family val="2"/>
            <scheme val="minor"/>
          </rPr>
          <t>Балл: 0 из 4</t>
        </r>
      </text>
    </comment>
    <comment ref="DK16" authorId="0" shapeId="0">
      <text>
        <r>
          <rPr>
            <sz val="11"/>
            <color theme="1"/>
            <rFont val="Calibri"/>
            <family val="2"/>
            <scheme val="minor"/>
          </rPr>
          <t>Балл: 0 из 4</t>
        </r>
      </text>
    </comment>
    <comment ref="DO16" authorId="0" shapeId="0">
      <text>
        <r>
          <rPr>
            <sz val="11"/>
            <color theme="1"/>
            <rFont val="Calibri"/>
            <family val="2"/>
            <scheme val="minor"/>
          </rPr>
          <t>Балл: 6 из 6</t>
        </r>
      </text>
    </comment>
    <comment ref="ED16" authorId="0" shapeId="0">
      <text>
        <r>
          <rPr>
            <sz val="11"/>
            <color theme="1"/>
            <rFont val="Calibri"/>
            <family val="2"/>
            <scheme val="minor"/>
          </rPr>
          <t>Балл: 2 из 2</t>
        </r>
      </text>
    </comment>
    <comment ref="EM16" authorId="0" shapeId="0">
      <text>
        <r>
          <rPr>
            <sz val="11"/>
            <color theme="1"/>
            <rFont val="Calibri"/>
            <family val="2"/>
            <scheme val="minor"/>
          </rPr>
          <t>Балл: 4 из 4</t>
        </r>
      </text>
    </comment>
    <comment ref="EX16" authorId="0" shapeId="0">
      <text>
        <r>
          <rPr>
            <sz val="11"/>
            <color theme="1"/>
            <rFont val="Calibri"/>
            <family val="2"/>
            <scheme val="minor"/>
          </rPr>
          <t>Балл: 3 из 6</t>
        </r>
      </text>
    </comment>
    <comment ref="I17" authorId="0" shapeId="0">
      <text>
        <r>
          <rPr>
            <sz val="11"/>
            <color theme="1"/>
            <rFont val="Calibri"/>
            <family val="2"/>
            <scheme val="minor"/>
          </rPr>
          <t>Балл: 2 из 2</t>
        </r>
      </text>
    </comment>
    <comment ref="M17" authorId="0" shapeId="0">
      <text>
        <r>
          <rPr>
            <sz val="11"/>
            <color theme="1"/>
            <rFont val="Calibri"/>
            <family val="2"/>
            <scheme val="minor"/>
          </rPr>
          <t>Балл: 2 из 2</t>
        </r>
      </text>
    </comment>
    <comment ref="O17" authorId="0" shapeId="0">
      <text>
        <r>
          <rPr>
            <sz val="11"/>
            <color theme="1"/>
            <rFont val="Calibri"/>
            <family val="2"/>
            <scheme val="minor"/>
          </rPr>
          <t>Балл: 2 из 2</t>
        </r>
      </text>
    </comment>
    <comment ref="T17" authorId="0" shapeId="0">
      <text>
        <r>
          <rPr>
            <sz val="11"/>
            <color theme="1"/>
            <rFont val="Calibri"/>
            <family val="2"/>
            <scheme val="minor"/>
          </rPr>
          <t>Балл: 2 из 2</t>
        </r>
      </text>
    </comment>
    <comment ref="W17" authorId="0" shapeId="0">
      <text>
        <r>
          <rPr>
            <sz val="11"/>
            <color theme="1"/>
            <rFont val="Calibri"/>
            <family val="2"/>
            <scheme val="minor"/>
          </rPr>
          <t>Балл: 2 из 2</t>
        </r>
      </text>
    </comment>
    <comment ref="X17" authorId="0" shapeId="0">
      <text>
        <r>
          <rPr>
            <sz val="11"/>
            <color theme="1"/>
            <rFont val="Calibri"/>
            <family val="2"/>
            <scheme val="minor"/>
          </rPr>
          <t>Балл: 4 из 4</t>
        </r>
      </text>
    </comment>
    <comment ref="AA17" authorId="0" shapeId="0">
      <text>
        <r>
          <rPr>
            <sz val="11"/>
            <color theme="1"/>
            <rFont val="Calibri"/>
            <family val="2"/>
            <scheme val="minor"/>
          </rPr>
          <t>Балл: 4 из 4</t>
        </r>
      </text>
    </comment>
    <comment ref="AD17" authorId="0" shapeId="0">
      <text>
        <r>
          <rPr>
            <sz val="11"/>
            <color theme="1"/>
            <rFont val="Calibri"/>
            <family val="2"/>
            <scheme val="minor"/>
          </rPr>
          <t>Балл: 4 из 4</t>
        </r>
      </text>
    </comment>
    <comment ref="AE17" authorId="0" shapeId="0">
      <text>
        <r>
          <rPr>
            <sz val="11"/>
            <color theme="1"/>
            <rFont val="Calibri"/>
            <family val="2"/>
            <scheme val="minor"/>
          </rPr>
          <t>Балл: 4 из 4</t>
        </r>
      </text>
    </comment>
    <comment ref="AH17" authorId="0" shapeId="0">
      <text>
        <r>
          <rPr>
            <sz val="11"/>
            <color theme="1"/>
            <rFont val="Calibri"/>
            <family val="2"/>
            <scheme val="minor"/>
          </rPr>
          <t>Балл: 4 из 4</t>
        </r>
      </text>
    </comment>
    <comment ref="AL17" authorId="0" shapeId="0">
      <text>
        <r>
          <rPr>
            <sz val="11"/>
            <color theme="1"/>
            <rFont val="Calibri"/>
            <family val="2"/>
            <scheme val="minor"/>
          </rPr>
          <t>Балл: 2 из 4</t>
        </r>
      </text>
    </comment>
    <comment ref="AT17" authorId="0" shapeId="0">
      <text>
        <r>
          <rPr>
            <sz val="11"/>
            <color theme="1"/>
            <rFont val="Calibri"/>
            <family val="2"/>
            <scheme val="minor"/>
          </rPr>
          <t>Балл: 4 из 4</t>
        </r>
      </text>
    </comment>
    <comment ref="BA17" authorId="0" shapeId="0">
      <text>
        <r>
          <rPr>
            <sz val="11"/>
            <color theme="1"/>
            <rFont val="Calibri"/>
            <family val="2"/>
            <scheme val="minor"/>
          </rPr>
          <t>Балл: 2 из 6</t>
        </r>
      </text>
    </comment>
    <comment ref="BE17" authorId="0" shapeId="0">
      <text>
        <r>
          <rPr>
            <sz val="11"/>
            <color theme="1"/>
            <rFont val="Calibri"/>
            <family val="2"/>
            <scheme val="minor"/>
          </rPr>
          <t>Балл: 6 из 6</t>
        </r>
      </text>
    </comment>
    <comment ref="BL17" authorId="0" shapeId="0">
      <text>
        <r>
          <rPr>
            <sz val="11"/>
            <color theme="1"/>
            <rFont val="Calibri"/>
            <family val="2"/>
            <scheme val="minor"/>
          </rPr>
          <t>Балл: 6 из 6</t>
        </r>
      </text>
    </comment>
    <comment ref="BO17" authorId="0" shapeId="0">
      <text>
        <r>
          <rPr>
            <sz val="11"/>
            <color theme="1"/>
            <rFont val="Calibri"/>
            <family val="2"/>
            <scheme val="minor"/>
          </rPr>
          <t>Балл: 6 из 6</t>
        </r>
      </text>
    </comment>
    <comment ref="BY17" authorId="0" shapeId="0">
      <text>
        <r>
          <rPr>
            <sz val="11"/>
            <color theme="1"/>
            <rFont val="Calibri"/>
            <family val="2"/>
            <scheme val="minor"/>
          </rPr>
          <t>Балл: 6 из 6</t>
        </r>
      </text>
    </comment>
    <comment ref="CH17" authorId="0" shapeId="0">
      <text>
        <r>
          <rPr>
            <sz val="11"/>
            <color theme="1"/>
            <rFont val="Calibri"/>
            <family val="2"/>
            <scheme val="minor"/>
          </rPr>
          <t>Балл: 0 из 2</t>
        </r>
      </text>
    </comment>
    <comment ref="CN17" authorId="0" shapeId="0">
      <text>
        <r>
          <rPr>
            <sz val="11"/>
            <color theme="1"/>
            <rFont val="Calibri"/>
            <family val="2"/>
            <scheme val="minor"/>
          </rPr>
          <t>Балл: 0 из 4</t>
        </r>
      </text>
    </comment>
    <comment ref="DB17" authorId="0" shapeId="0">
      <text>
        <r>
          <rPr>
            <sz val="11"/>
            <color theme="1"/>
            <rFont val="Calibri"/>
            <family val="2"/>
            <scheme val="minor"/>
          </rPr>
          <t>Балл: 4 из 4</t>
        </r>
      </text>
    </comment>
    <comment ref="DH17" authorId="0" shapeId="0">
      <text>
        <r>
          <rPr>
            <sz val="11"/>
            <color theme="1"/>
            <rFont val="Calibri"/>
            <family val="2"/>
            <scheme val="minor"/>
          </rPr>
          <t>Балл: 0 из 4</t>
        </r>
      </text>
    </comment>
    <comment ref="DO17" authorId="0" shapeId="0">
      <text>
        <r>
          <rPr>
            <sz val="11"/>
            <color theme="1"/>
            <rFont val="Calibri"/>
            <family val="2"/>
            <scheme val="minor"/>
          </rPr>
          <t>Балл: 2 из 6</t>
        </r>
      </text>
    </comment>
    <comment ref="EE17" authorId="0" shapeId="0">
      <text>
        <r>
          <rPr>
            <sz val="11"/>
            <color theme="1"/>
            <rFont val="Calibri"/>
            <family val="2"/>
            <scheme val="minor"/>
          </rPr>
          <t>Балл: 2 из 2</t>
        </r>
      </text>
    </comment>
    <comment ref="EM17" authorId="0" shapeId="0">
      <text>
        <r>
          <rPr>
            <sz val="11"/>
            <color theme="1"/>
            <rFont val="Calibri"/>
            <family val="2"/>
            <scheme val="minor"/>
          </rPr>
          <t>Балл: 4 из 4</t>
        </r>
      </text>
    </comment>
    <comment ref="EW17" authorId="0" shapeId="0">
      <text>
        <r>
          <rPr>
            <sz val="11"/>
            <color theme="1"/>
            <rFont val="Calibri"/>
            <family val="2"/>
            <scheme val="minor"/>
          </rPr>
          <t>Балл: 6 из 6</t>
        </r>
      </text>
    </comment>
    <comment ref="G18" authorId="0" shapeId="0">
      <text>
        <r>
          <rPr>
            <sz val="11"/>
            <color theme="1"/>
            <rFont val="Calibri"/>
            <family val="2"/>
            <scheme val="minor"/>
          </rPr>
          <t>Балл: 2 из 2</t>
        </r>
      </text>
    </comment>
    <comment ref="L18" authorId="0" shapeId="0">
      <text>
        <r>
          <rPr>
            <sz val="11"/>
            <color theme="1"/>
            <rFont val="Calibri"/>
            <family val="2"/>
            <scheme val="minor"/>
          </rPr>
          <t>Балл: 2 из 2</t>
        </r>
      </text>
    </comment>
    <comment ref="P18" authorId="0" shapeId="0">
      <text>
        <r>
          <rPr>
            <sz val="11"/>
            <color theme="1"/>
            <rFont val="Calibri"/>
            <family val="2"/>
            <scheme val="minor"/>
          </rPr>
          <t>Балл: 2 из 2</t>
        </r>
      </text>
    </comment>
    <comment ref="S18" authorId="0" shapeId="0">
      <text>
        <r>
          <rPr>
            <sz val="11"/>
            <color theme="1"/>
            <rFont val="Calibri"/>
            <family val="2"/>
            <scheme val="minor"/>
          </rPr>
          <t>Балл: 2 из 2</t>
        </r>
      </text>
    </comment>
    <comment ref="U18" authorId="0" shapeId="0">
      <text>
        <r>
          <rPr>
            <sz val="11"/>
            <color theme="1"/>
            <rFont val="Calibri"/>
            <family val="2"/>
            <scheme val="minor"/>
          </rPr>
          <t>Балл: 2 из 2</t>
        </r>
      </text>
    </comment>
    <comment ref="X18" authorId="0" shapeId="0">
      <text>
        <r>
          <rPr>
            <sz val="11"/>
            <color theme="1"/>
            <rFont val="Calibri"/>
            <family val="2"/>
            <scheme val="minor"/>
          </rPr>
          <t>Балл: 4 из 4</t>
        </r>
      </text>
    </comment>
    <comment ref="AB18" authorId="0" shapeId="0">
      <text>
        <r>
          <rPr>
            <sz val="11"/>
            <color theme="1"/>
            <rFont val="Calibri"/>
            <family val="2"/>
            <scheme val="minor"/>
          </rPr>
          <t>Балл: 4 из 4</t>
        </r>
      </text>
    </comment>
    <comment ref="AD18" authorId="0" shapeId="0">
      <text>
        <r>
          <rPr>
            <sz val="11"/>
            <color theme="1"/>
            <rFont val="Calibri"/>
            <family val="2"/>
            <scheme val="minor"/>
          </rPr>
          <t>Балл: 4 из 4</t>
        </r>
      </text>
    </comment>
    <comment ref="AE18" authorId="0" shapeId="0">
      <text>
        <r>
          <rPr>
            <sz val="11"/>
            <color theme="1"/>
            <rFont val="Calibri"/>
            <family val="2"/>
            <scheme val="minor"/>
          </rPr>
          <t>Балл: 0 из 4</t>
        </r>
      </text>
    </comment>
    <comment ref="AI18" authorId="0" shapeId="0">
      <text>
        <r>
          <rPr>
            <sz val="11"/>
            <color theme="1"/>
            <rFont val="Calibri"/>
            <family val="2"/>
            <scheme val="minor"/>
          </rPr>
          <t>Балл: 4 из 4</t>
        </r>
      </text>
    </comment>
    <comment ref="AK18" authorId="0" shapeId="0">
      <text>
        <r>
          <rPr>
            <sz val="11"/>
            <color theme="1"/>
            <rFont val="Calibri"/>
            <family val="2"/>
            <scheme val="minor"/>
          </rPr>
          <t>Балл: 2 из 4</t>
        </r>
      </text>
    </comment>
    <comment ref="AQ18" authorId="0" shapeId="0">
      <text>
        <r>
          <rPr>
            <sz val="11"/>
            <color theme="1"/>
            <rFont val="Calibri"/>
            <family val="2"/>
            <scheme val="minor"/>
          </rPr>
          <t>Балл: 4 из 4</t>
        </r>
      </text>
    </comment>
    <comment ref="AX18" authorId="0" shapeId="0">
      <text>
        <r>
          <rPr>
            <sz val="11"/>
            <color theme="1"/>
            <rFont val="Calibri"/>
            <family val="2"/>
            <scheme val="minor"/>
          </rPr>
          <t>Балл: 6 из 6</t>
        </r>
      </text>
    </comment>
    <comment ref="BG18" authorId="0" shapeId="0">
      <text>
        <r>
          <rPr>
            <sz val="11"/>
            <color theme="1"/>
            <rFont val="Calibri"/>
            <family val="2"/>
            <scheme val="minor"/>
          </rPr>
          <t>Балл: 2 из 6</t>
        </r>
      </text>
    </comment>
    <comment ref="BI18" authorId="0" shapeId="0">
      <text>
        <r>
          <rPr>
            <sz val="11"/>
            <color theme="1"/>
            <rFont val="Calibri"/>
            <family val="2"/>
            <scheme val="minor"/>
          </rPr>
          <t>Балл: 0 из 6</t>
        </r>
      </text>
    </comment>
    <comment ref="BR18" authorId="0" shapeId="0">
      <text>
        <r>
          <rPr>
            <sz val="11"/>
            <color theme="1"/>
            <rFont val="Calibri"/>
            <family val="2"/>
            <scheme val="minor"/>
          </rPr>
          <t>Балл: 2 из 6</t>
        </r>
      </text>
    </comment>
    <comment ref="BZ18" authorId="0" shapeId="0">
      <text>
        <r>
          <rPr>
            <sz val="11"/>
            <color theme="1"/>
            <rFont val="Calibri"/>
            <family val="2"/>
            <scheme val="minor"/>
          </rPr>
          <t>Балл: 6 из 6</t>
        </r>
      </text>
    </comment>
    <comment ref="CJ18" authorId="0" shapeId="0">
      <text>
        <r>
          <rPr>
            <sz val="11"/>
            <color theme="1"/>
            <rFont val="Calibri"/>
            <family val="2"/>
            <scheme val="minor"/>
          </rPr>
          <t>Балл: 2 из 2</t>
        </r>
      </text>
    </comment>
    <comment ref="CP18" authorId="0" shapeId="0">
      <text>
        <r>
          <rPr>
            <sz val="11"/>
            <color theme="1"/>
            <rFont val="Calibri"/>
            <family val="2"/>
            <scheme val="minor"/>
          </rPr>
          <t>Балл: 0 из 4</t>
        </r>
      </text>
    </comment>
    <comment ref="DA18" authorId="0" shapeId="0">
      <text>
        <r>
          <rPr>
            <sz val="11"/>
            <color theme="1"/>
            <rFont val="Calibri"/>
            <family val="2"/>
            <scheme val="minor"/>
          </rPr>
          <t>Балл: 4 из 4</t>
        </r>
      </text>
    </comment>
    <comment ref="DM18" authorId="0" shapeId="0">
      <text>
        <r>
          <rPr>
            <sz val="11"/>
            <color theme="1"/>
            <rFont val="Calibri"/>
            <family val="2"/>
            <scheme val="minor"/>
          </rPr>
          <t>Балл: 0 из 4</t>
        </r>
      </text>
    </comment>
    <comment ref="DO18" authorId="0" shapeId="0">
      <text>
        <r>
          <rPr>
            <sz val="11"/>
            <color theme="1"/>
            <rFont val="Calibri"/>
            <family val="2"/>
            <scheme val="minor"/>
          </rPr>
          <t>Балл: 2 из 6</t>
        </r>
      </text>
    </comment>
    <comment ref="EH18" authorId="0" shapeId="0">
      <text>
        <r>
          <rPr>
            <sz val="11"/>
            <color theme="1"/>
            <rFont val="Calibri"/>
            <family val="2"/>
            <scheme val="minor"/>
          </rPr>
          <t>Балл: 2 из 2</t>
        </r>
      </text>
    </comment>
    <comment ref="ER18" authorId="0" shapeId="0">
      <text>
        <r>
          <rPr>
            <sz val="11"/>
            <color theme="1"/>
            <rFont val="Calibri"/>
            <family val="2"/>
            <scheme val="minor"/>
          </rPr>
          <t>Балл: 4 из 4</t>
        </r>
      </text>
    </comment>
    <comment ref="EV18" authorId="0" shapeId="0">
      <text>
        <r>
          <rPr>
            <sz val="11"/>
            <color theme="1"/>
            <rFont val="Calibri"/>
            <family val="2"/>
            <scheme val="minor"/>
          </rPr>
          <t>Балл: 0 из 6</t>
        </r>
      </text>
    </comment>
    <comment ref="G19" authorId="0" shapeId="0">
      <text>
        <r>
          <rPr>
            <sz val="11"/>
            <color theme="1"/>
            <rFont val="Calibri"/>
            <family val="2"/>
            <scheme val="minor"/>
          </rPr>
          <t>Балл: 2 из 2</t>
        </r>
      </text>
    </comment>
    <comment ref="M19" authorId="0" shapeId="0">
      <text>
        <r>
          <rPr>
            <sz val="11"/>
            <color theme="1"/>
            <rFont val="Calibri"/>
            <family val="2"/>
            <scheme val="minor"/>
          </rPr>
          <t>Балл: 2 из 2</t>
        </r>
      </text>
    </comment>
    <comment ref="Q19" authorId="0" shapeId="0">
      <text>
        <r>
          <rPr>
            <sz val="11"/>
            <color theme="1"/>
            <rFont val="Calibri"/>
            <family val="2"/>
            <scheme val="minor"/>
          </rPr>
          <t>Балл: 2 из 2</t>
        </r>
      </text>
    </comment>
    <comment ref="T19" authorId="0" shapeId="0">
      <text>
        <r>
          <rPr>
            <sz val="11"/>
            <color theme="1"/>
            <rFont val="Calibri"/>
            <family val="2"/>
            <scheme val="minor"/>
          </rPr>
          <t>Балл: 2 из 2</t>
        </r>
      </text>
    </comment>
    <comment ref="W19" authorId="0" shapeId="0">
      <text>
        <r>
          <rPr>
            <sz val="11"/>
            <color theme="1"/>
            <rFont val="Calibri"/>
            <family val="2"/>
            <scheme val="minor"/>
          </rPr>
          <t>Балл: 2 из 2</t>
        </r>
      </text>
    </comment>
    <comment ref="Y19" authorId="0" shapeId="0">
      <text>
        <r>
          <rPr>
            <sz val="11"/>
            <color theme="1"/>
            <rFont val="Calibri"/>
            <family val="2"/>
            <scheme val="minor"/>
          </rPr>
          <t>Балл: 4 из 4</t>
        </r>
      </text>
    </comment>
    <comment ref="AB19" authorId="0" shapeId="0">
      <text>
        <r>
          <rPr>
            <sz val="11"/>
            <color theme="1"/>
            <rFont val="Calibri"/>
            <family val="2"/>
            <scheme val="minor"/>
          </rPr>
          <t>Балл: 4 из 4</t>
        </r>
      </text>
    </comment>
    <comment ref="AC19" authorId="0" shapeId="0">
      <text>
        <r>
          <rPr>
            <sz val="11"/>
            <color theme="1"/>
            <rFont val="Calibri"/>
            <family val="2"/>
            <scheme val="minor"/>
          </rPr>
          <t>Балл: 4 из 4</t>
        </r>
      </text>
    </comment>
    <comment ref="AG19" authorId="0" shapeId="0">
      <text>
        <r>
          <rPr>
            <sz val="11"/>
            <color theme="1"/>
            <rFont val="Calibri"/>
            <family val="2"/>
            <scheme val="minor"/>
          </rPr>
          <t>Балл: 4 из 4</t>
        </r>
      </text>
    </comment>
    <comment ref="AH19" authorId="0" shapeId="0">
      <text>
        <r>
          <rPr>
            <sz val="11"/>
            <color theme="1"/>
            <rFont val="Calibri"/>
            <family val="2"/>
            <scheme val="minor"/>
          </rPr>
          <t>Балл: 4 из 4</t>
        </r>
      </text>
    </comment>
    <comment ref="AM19" authorId="0" shapeId="0">
      <text>
        <r>
          <rPr>
            <sz val="11"/>
            <color theme="1"/>
            <rFont val="Calibri"/>
            <family val="2"/>
            <scheme val="minor"/>
          </rPr>
          <t>Балл: 4 из 4</t>
        </r>
      </text>
    </comment>
    <comment ref="AT19" authorId="0" shapeId="0">
      <text>
        <r>
          <rPr>
            <sz val="11"/>
            <color theme="1"/>
            <rFont val="Calibri"/>
            <family val="2"/>
            <scheme val="minor"/>
          </rPr>
          <t>Балл: 4 из 4</t>
        </r>
      </text>
    </comment>
    <comment ref="AY19" authorId="0" shapeId="0">
      <text>
        <r>
          <rPr>
            <sz val="11"/>
            <color theme="1"/>
            <rFont val="Calibri"/>
            <family val="2"/>
            <scheme val="minor"/>
          </rPr>
          <t>Балл: 6 из 6</t>
        </r>
      </text>
    </comment>
    <comment ref="BF19" authorId="0" shapeId="0">
      <text>
        <r>
          <rPr>
            <sz val="11"/>
            <color theme="1"/>
            <rFont val="Calibri"/>
            <family val="2"/>
            <scheme val="minor"/>
          </rPr>
          <t>Балл: 6 из 6</t>
        </r>
      </text>
    </comment>
    <comment ref="BN19" authorId="0" shapeId="0">
      <text>
        <r>
          <rPr>
            <sz val="11"/>
            <color theme="1"/>
            <rFont val="Calibri"/>
            <family val="2"/>
            <scheme val="minor"/>
          </rPr>
          <t>Балл: 2 из 6</t>
        </r>
      </text>
    </comment>
    <comment ref="BQ19" authorId="0" shapeId="0">
      <text>
        <r>
          <rPr>
            <sz val="11"/>
            <color theme="1"/>
            <rFont val="Calibri"/>
            <family val="2"/>
            <scheme val="minor"/>
          </rPr>
          <t>Балл: 6 из 6</t>
        </r>
      </text>
    </comment>
    <comment ref="BZ19" authorId="0" shapeId="0">
      <text>
        <r>
          <rPr>
            <sz val="11"/>
            <color theme="1"/>
            <rFont val="Calibri"/>
            <family val="2"/>
            <scheme val="minor"/>
          </rPr>
          <t>Балл: 6 из 6</t>
        </r>
      </text>
    </comment>
    <comment ref="CJ19" authorId="0" shapeId="0">
      <text>
        <r>
          <rPr>
            <sz val="11"/>
            <color theme="1"/>
            <rFont val="Calibri"/>
            <family val="2"/>
            <scheme val="minor"/>
          </rPr>
          <t>Балл: 0 из 2</t>
        </r>
      </text>
    </comment>
    <comment ref="CM19" authorId="0" shapeId="0">
      <text>
        <r>
          <rPr>
            <sz val="11"/>
            <color theme="1"/>
            <rFont val="Calibri"/>
            <family val="2"/>
            <scheme val="minor"/>
          </rPr>
          <t>Балл: 0 из 4</t>
        </r>
      </text>
    </comment>
    <comment ref="DC19" authorId="0" shapeId="0">
      <text>
        <r>
          <rPr>
            <sz val="11"/>
            <color theme="1"/>
            <rFont val="Calibri"/>
            <family val="2"/>
            <scheme val="minor"/>
          </rPr>
          <t>Балл: 0 из 4</t>
        </r>
      </text>
    </comment>
    <comment ref="DL19" authorId="0" shapeId="0">
      <text>
        <r>
          <rPr>
            <sz val="11"/>
            <color theme="1"/>
            <rFont val="Calibri"/>
            <family val="2"/>
            <scheme val="minor"/>
          </rPr>
          <t>Балл: 4 из 4</t>
        </r>
      </text>
    </comment>
    <comment ref="DO19" authorId="0" shapeId="0">
      <text>
        <r>
          <rPr>
            <sz val="11"/>
            <color theme="1"/>
            <rFont val="Calibri"/>
            <family val="2"/>
            <scheme val="minor"/>
          </rPr>
          <t>Балл: 6 из 6</t>
        </r>
      </text>
    </comment>
    <comment ref="EC19" authorId="0" shapeId="0">
      <text>
        <r>
          <rPr>
            <sz val="11"/>
            <color theme="1"/>
            <rFont val="Calibri"/>
            <family val="2"/>
            <scheme val="minor"/>
          </rPr>
          <t>Балл: 2 из 2</t>
        </r>
      </text>
    </comment>
    <comment ref="EJ19" authorId="0" shapeId="0">
      <text>
        <r>
          <rPr>
            <sz val="11"/>
            <color theme="1"/>
            <rFont val="Calibri"/>
            <family val="2"/>
            <scheme val="minor"/>
          </rPr>
          <t>Балл: 4 из 4</t>
        </r>
      </text>
    </comment>
    <comment ref="EX19" authorId="0" shapeId="0">
      <text>
        <r>
          <rPr>
            <sz val="11"/>
            <color theme="1"/>
            <rFont val="Calibri"/>
            <family val="2"/>
            <scheme val="minor"/>
          </rPr>
          <t>Балл: 0 из 6</t>
        </r>
      </text>
    </comment>
    <comment ref="H20" authorId="0" shapeId="0">
      <text>
        <r>
          <rPr>
            <sz val="11"/>
            <color theme="1"/>
            <rFont val="Calibri"/>
            <family val="2"/>
            <scheme val="minor"/>
          </rPr>
          <t>Балл: 2 из 2</t>
        </r>
      </text>
    </comment>
    <comment ref="M20" authorId="0" shapeId="0">
      <text>
        <r>
          <rPr>
            <sz val="11"/>
            <color theme="1"/>
            <rFont val="Calibri"/>
            <family val="2"/>
            <scheme val="minor"/>
          </rPr>
          <t>Балл: 2 из 2</t>
        </r>
      </text>
    </comment>
    <comment ref="O20" authorId="0" shapeId="0">
      <text>
        <r>
          <rPr>
            <sz val="11"/>
            <color theme="1"/>
            <rFont val="Calibri"/>
            <family val="2"/>
            <scheme val="minor"/>
          </rPr>
          <t>Балл: 2 из 2</t>
        </r>
      </text>
    </comment>
    <comment ref="S20" authorId="0" shapeId="0">
      <text>
        <r>
          <rPr>
            <sz val="11"/>
            <color theme="1"/>
            <rFont val="Calibri"/>
            <family val="2"/>
            <scheme val="minor"/>
          </rPr>
          <t>Балл: 2 из 2</t>
        </r>
      </text>
    </comment>
    <comment ref="V20" authorId="0" shapeId="0">
      <text>
        <r>
          <rPr>
            <sz val="11"/>
            <color theme="1"/>
            <rFont val="Calibri"/>
            <family val="2"/>
            <scheme val="minor"/>
          </rPr>
          <t>Балл: 2 из 2</t>
        </r>
      </text>
    </comment>
    <comment ref="X20" authorId="0" shapeId="0">
      <text>
        <r>
          <rPr>
            <sz val="11"/>
            <color theme="1"/>
            <rFont val="Calibri"/>
            <family val="2"/>
            <scheme val="minor"/>
          </rPr>
          <t>Балл: 4 из 4</t>
        </r>
      </text>
    </comment>
    <comment ref="Z20" authorId="0" shapeId="0">
      <text>
        <r>
          <rPr>
            <sz val="11"/>
            <color theme="1"/>
            <rFont val="Calibri"/>
            <family val="2"/>
            <scheme val="minor"/>
          </rPr>
          <t>Балл: 4 из 4</t>
        </r>
      </text>
    </comment>
    <comment ref="AD20" authorId="0" shapeId="0">
      <text>
        <r>
          <rPr>
            <sz val="11"/>
            <color theme="1"/>
            <rFont val="Calibri"/>
            <family val="2"/>
            <scheme val="minor"/>
          </rPr>
          <t>Балл: 4 из 4</t>
        </r>
      </text>
    </comment>
    <comment ref="AG20" authorId="0" shapeId="0">
      <text>
        <r>
          <rPr>
            <sz val="11"/>
            <color theme="1"/>
            <rFont val="Calibri"/>
            <family val="2"/>
            <scheme val="minor"/>
          </rPr>
          <t>Балл: 0 из 4</t>
        </r>
      </text>
    </comment>
    <comment ref="AJ20" authorId="0" shapeId="0">
      <text>
        <r>
          <rPr>
            <sz val="11"/>
            <color theme="1"/>
            <rFont val="Calibri"/>
            <family val="2"/>
            <scheme val="minor"/>
          </rPr>
          <t>Балл: 0 из 4</t>
        </r>
      </text>
    </comment>
    <comment ref="AM20" authorId="0" shapeId="0">
      <text>
        <r>
          <rPr>
            <sz val="11"/>
            <color theme="1"/>
            <rFont val="Calibri"/>
            <family val="2"/>
            <scheme val="minor"/>
          </rPr>
          <t>Балл: 2 из 4</t>
        </r>
      </text>
    </comment>
    <comment ref="AT20" authorId="0" shapeId="0">
      <text>
        <r>
          <rPr>
            <sz val="11"/>
            <color theme="1"/>
            <rFont val="Calibri"/>
            <family val="2"/>
            <scheme val="minor"/>
          </rPr>
          <t>Балл: 4 из 4</t>
        </r>
      </text>
    </comment>
    <comment ref="AZ20" authorId="0" shapeId="0">
      <text>
        <r>
          <rPr>
            <sz val="11"/>
            <color theme="1"/>
            <rFont val="Calibri"/>
            <family val="2"/>
            <scheme val="minor"/>
          </rPr>
          <t>Балл: 6 из 6</t>
        </r>
      </text>
    </comment>
    <comment ref="BE20" authorId="0" shapeId="0">
      <text>
        <r>
          <rPr>
            <sz val="11"/>
            <color theme="1"/>
            <rFont val="Calibri"/>
            <family val="2"/>
            <scheme val="minor"/>
          </rPr>
          <t>Балл: 2 из 6</t>
        </r>
      </text>
    </comment>
    <comment ref="BK20" authorId="0" shapeId="0">
      <text>
        <r>
          <rPr>
            <sz val="11"/>
            <color theme="1"/>
            <rFont val="Calibri"/>
            <family val="2"/>
            <scheme val="minor"/>
          </rPr>
          <t>Балл: 6 из 6</t>
        </r>
      </text>
    </comment>
    <comment ref="BP20" authorId="0" shapeId="0">
      <text>
        <r>
          <rPr>
            <sz val="11"/>
            <color theme="1"/>
            <rFont val="Calibri"/>
            <family val="2"/>
            <scheme val="minor"/>
          </rPr>
          <t>Балл: 6 из 6</t>
        </r>
      </text>
    </comment>
    <comment ref="BZ20" authorId="0" shapeId="0">
      <text>
        <r>
          <rPr>
            <sz val="11"/>
            <color theme="1"/>
            <rFont val="Calibri"/>
            <family val="2"/>
            <scheme val="minor"/>
          </rPr>
          <t>Балл: 6 из 6</t>
        </r>
      </text>
    </comment>
    <comment ref="CJ20" authorId="0" shapeId="0">
      <text>
        <r>
          <rPr>
            <sz val="11"/>
            <color theme="1"/>
            <rFont val="Calibri"/>
            <family val="2"/>
            <scheme val="minor"/>
          </rPr>
          <t>Балл: 0 из 2</t>
        </r>
      </text>
    </comment>
    <comment ref="CN20" authorId="0" shapeId="0">
      <text>
        <r>
          <rPr>
            <sz val="11"/>
            <color theme="1"/>
            <rFont val="Calibri"/>
            <family val="2"/>
            <scheme val="minor"/>
          </rPr>
          <t>Балл: 0 из 4</t>
        </r>
      </text>
    </comment>
    <comment ref="DD20" authorId="0" shapeId="0">
      <text>
        <r>
          <rPr>
            <sz val="11"/>
            <color theme="1"/>
            <rFont val="Calibri"/>
            <family val="2"/>
            <scheme val="minor"/>
          </rPr>
          <t>Балл: 4 из 4</t>
        </r>
      </text>
    </comment>
    <comment ref="DF20" authorId="0" shapeId="0">
      <text>
        <r>
          <rPr>
            <sz val="11"/>
            <color theme="1"/>
            <rFont val="Calibri"/>
            <family val="2"/>
            <scheme val="minor"/>
          </rPr>
          <t>Балл: 0 из 4</t>
        </r>
      </text>
    </comment>
    <comment ref="DW20" authorId="0" shapeId="0">
      <text>
        <r>
          <rPr>
            <sz val="11"/>
            <color theme="1"/>
            <rFont val="Calibri"/>
            <family val="2"/>
            <scheme val="minor"/>
          </rPr>
          <t>Балл: 6 из 6</t>
        </r>
      </text>
    </comment>
    <comment ref="DY20" authorId="0" shapeId="0">
      <text>
        <r>
          <rPr>
            <sz val="11"/>
            <color theme="1"/>
            <rFont val="Calibri"/>
            <family val="2"/>
            <scheme val="minor"/>
          </rPr>
          <t>Балл: 2 из 2</t>
        </r>
      </text>
    </comment>
    <comment ref="EL20" authorId="0" shapeId="0">
      <text>
        <r>
          <rPr>
            <sz val="11"/>
            <color theme="1"/>
            <rFont val="Calibri"/>
            <family val="2"/>
            <scheme val="minor"/>
          </rPr>
          <t>Балл: 4 из 4</t>
        </r>
      </text>
    </comment>
    <comment ref="EX20" authorId="0" shapeId="0">
      <text>
        <r>
          <rPr>
            <sz val="11"/>
            <color theme="1"/>
            <rFont val="Calibri"/>
            <family val="2"/>
            <scheme val="minor"/>
          </rPr>
          <t>Балл: 0 из 6</t>
        </r>
      </text>
    </comment>
    <comment ref="I21" authorId="0" shapeId="0">
      <text>
        <r>
          <rPr>
            <sz val="11"/>
            <color theme="1"/>
            <rFont val="Calibri"/>
            <family val="2"/>
            <scheme val="minor"/>
          </rPr>
          <t>Балл: 2 из 2</t>
        </r>
      </text>
    </comment>
    <comment ref="L21" authorId="0" shapeId="0">
      <text>
        <r>
          <rPr>
            <sz val="11"/>
            <color theme="1"/>
            <rFont val="Calibri"/>
            <family val="2"/>
            <scheme val="minor"/>
          </rPr>
          <t>Балл: 2 из 2</t>
        </r>
      </text>
    </comment>
    <comment ref="P21" authorId="0" shapeId="0">
      <text>
        <r>
          <rPr>
            <sz val="11"/>
            <color theme="1"/>
            <rFont val="Calibri"/>
            <family val="2"/>
            <scheme val="minor"/>
          </rPr>
          <t>Балл: 2 из 2</t>
        </r>
      </text>
    </comment>
    <comment ref="T21" authorId="0" shapeId="0">
      <text>
        <r>
          <rPr>
            <sz val="11"/>
            <color theme="1"/>
            <rFont val="Calibri"/>
            <family val="2"/>
            <scheme val="minor"/>
          </rPr>
          <t>Балл: 2 из 2</t>
        </r>
      </text>
    </comment>
    <comment ref="W21" authorId="0" shapeId="0">
      <text>
        <r>
          <rPr>
            <sz val="11"/>
            <color theme="1"/>
            <rFont val="Calibri"/>
            <family val="2"/>
            <scheme val="minor"/>
          </rPr>
          <t>Балл: 0 из 2</t>
        </r>
      </text>
    </comment>
    <comment ref="X21" authorId="0" shapeId="0">
      <text>
        <r>
          <rPr>
            <sz val="11"/>
            <color theme="1"/>
            <rFont val="Calibri"/>
            <family val="2"/>
            <scheme val="minor"/>
          </rPr>
          <t>Балл: 4 из 4</t>
        </r>
      </text>
    </comment>
    <comment ref="AB21" authorId="0" shapeId="0">
      <text>
        <r>
          <rPr>
            <sz val="11"/>
            <color theme="1"/>
            <rFont val="Calibri"/>
            <family val="2"/>
            <scheme val="minor"/>
          </rPr>
          <t>Балл: 0 из 4</t>
        </r>
      </text>
    </comment>
    <comment ref="AC21" authorId="0" shapeId="0">
      <text>
        <r>
          <rPr>
            <sz val="11"/>
            <color theme="1"/>
            <rFont val="Calibri"/>
            <family val="2"/>
            <scheme val="minor"/>
          </rPr>
          <t>Балл: 4 из 4</t>
        </r>
      </text>
    </comment>
    <comment ref="AE21" authorId="0" shapeId="0">
      <text>
        <r>
          <rPr>
            <sz val="11"/>
            <color theme="1"/>
            <rFont val="Calibri"/>
            <family val="2"/>
            <scheme val="minor"/>
          </rPr>
          <t>Балл: 0 из 4</t>
        </r>
      </text>
    </comment>
    <comment ref="AH21" authorId="0" shapeId="0">
      <text>
        <r>
          <rPr>
            <sz val="11"/>
            <color theme="1"/>
            <rFont val="Calibri"/>
            <family val="2"/>
            <scheme val="minor"/>
          </rPr>
          <t>Балл: 4 из 4</t>
        </r>
      </text>
    </comment>
    <comment ref="AN21" authorId="0" shapeId="0">
      <text>
        <r>
          <rPr>
            <sz val="11"/>
            <color theme="1"/>
            <rFont val="Calibri"/>
            <family val="2"/>
            <scheme val="minor"/>
          </rPr>
          <t>Балл: 2 из 4</t>
        </r>
      </text>
    </comment>
    <comment ref="AR21" authorId="0" shapeId="0">
      <text>
        <r>
          <rPr>
            <sz val="11"/>
            <color theme="1"/>
            <rFont val="Calibri"/>
            <family val="2"/>
            <scheme val="minor"/>
          </rPr>
          <t>Балл: 4 из 4</t>
        </r>
      </text>
    </comment>
    <comment ref="BA21" authorId="0" shapeId="0">
      <text>
        <r>
          <rPr>
            <sz val="11"/>
            <color theme="1"/>
            <rFont val="Calibri"/>
            <family val="2"/>
            <scheme val="minor"/>
          </rPr>
          <t>Балл: 3 из 6</t>
        </r>
      </text>
    </comment>
    <comment ref="BC21" authorId="0" shapeId="0">
      <text>
        <r>
          <rPr>
            <sz val="11"/>
            <color theme="1"/>
            <rFont val="Calibri"/>
            <family val="2"/>
            <scheme val="minor"/>
          </rPr>
          <t>Балл: 6 из 6</t>
        </r>
      </text>
    </comment>
    <comment ref="BM21" authorId="0" shapeId="0">
      <text>
        <r>
          <rPr>
            <sz val="11"/>
            <color theme="1"/>
            <rFont val="Calibri"/>
            <family val="2"/>
            <scheme val="minor"/>
          </rPr>
          <t>Балл: 6 из 6</t>
        </r>
      </text>
    </comment>
    <comment ref="BQ21" authorId="0" shapeId="0">
      <text>
        <r>
          <rPr>
            <sz val="11"/>
            <color theme="1"/>
            <rFont val="Calibri"/>
            <family val="2"/>
            <scheme val="minor"/>
          </rPr>
          <t>Балл: 6 из 6</t>
        </r>
      </text>
    </comment>
    <comment ref="BV21" authorId="0" shapeId="0">
      <text>
        <r>
          <rPr>
            <sz val="11"/>
            <color theme="1"/>
            <rFont val="Calibri"/>
            <family val="2"/>
            <scheme val="minor"/>
          </rPr>
          <t>Балл: 6 из 6</t>
        </r>
      </text>
    </comment>
    <comment ref="CG21" authorId="0" shapeId="0">
      <text>
        <r>
          <rPr>
            <sz val="11"/>
            <color theme="1"/>
            <rFont val="Calibri"/>
            <family val="2"/>
            <scheme val="minor"/>
          </rPr>
          <t>Балл: 2 из 2</t>
        </r>
      </text>
    </comment>
    <comment ref="CQ21" authorId="0" shapeId="0">
      <text>
        <r>
          <rPr>
            <sz val="11"/>
            <color theme="1"/>
            <rFont val="Calibri"/>
            <family val="2"/>
            <scheme val="minor"/>
          </rPr>
          <t>Балл: 0 из 4</t>
        </r>
      </text>
    </comment>
    <comment ref="CU21" authorId="0" shapeId="0">
      <text>
        <r>
          <rPr>
            <sz val="11"/>
            <color theme="1"/>
            <rFont val="Calibri"/>
            <family val="2"/>
            <scheme val="minor"/>
          </rPr>
          <t>Балл: 0 из 4</t>
        </r>
      </text>
    </comment>
    <comment ref="DF21" authorId="0" shapeId="0">
      <text>
        <r>
          <rPr>
            <sz val="11"/>
            <color theme="1"/>
            <rFont val="Calibri"/>
            <family val="2"/>
            <scheme val="minor"/>
          </rPr>
          <t>Балл: 0 из 4</t>
        </r>
      </text>
    </comment>
    <comment ref="DV21" authorId="0" shapeId="0">
      <text>
        <r>
          <rPr>
            <sz val="11"/>
            <color theme="1"/>
            <rFont val="Calibri"/>
            <family val="2"/>
            <scheme val="minor"/>
          </rPr>
          <t>Балл: 2 из 6</t>
        </r>
      </text>
    </comment>
    <comment ref="ED21" authorId="0" shapeId="0">
      <text>
        <r>
          <rPr>
            <sz val="11"/>
            <color theme="1"/>
            <rFont val="Calibri"/>
            <family val="2"/>
            <scheme val="minor"/>
          </rPr>
          <t>Балл: 0 из 2</t>
        </r>
      </text>
    </comment>
    <comment ref="EM21" authorId="0" shapeId="0">
      <text>
        <r>
          <rPr>
            <sz val="11"/>
            <color theme="1"/>
            <rFont val="Calibri"/>
            <family val="2"/>
            <scheme val="minor"/>
          </rPr>
          <t>Балл: 4 из 4</t>
        </r>
      </text>
    </comment>
    <comment ref="FB21" authorId="0" shapeId="0">
      <text>
        <r>
          <rPr>
            <sz val="11"/>
            <color theme="1"/>
            <rFont val="Calibri"/>
            <family val="2"/>
            <scheme val="minor"/>
          </rPr>
          <t>Балл: 3 из 6</t>
        </r>
      </text>
    </comment>
    <comment ref="J22" authorId="0" shapeId="0">
      <text>
        <r>
          <rPr>
            <sz val="11"/>
            <color theme="1"/>
            <rFont val="Calibri"/>
            <family val="2"/>
            <scheme val="minor"/>
          </rPr>
          <t>Балл: 2 из 2</t>
        </r>
      </text>
    </comment>
    <comment ref="L22" authorId="0" shapeId="0">
      <text>
        <r>
          <rPr>
            <sz val="11"/>
            <color theme="1"/>
            <rFont val="Calibri"/>
            <family val="2"/>
            <scheme val="minor"/>
          </rPr>
          <t>Балл: 2 из 2</t>
        </r>
      </text>
    </comment>
    <comment ref="Q22" authorId="0" shapeId="0">
      <text>
        <r>
          <rPr>
            <sz val="11"/>
            <color theme="1"/>
            <rFont val="Calibri"/>
            <family val="2"/>
            <scheme val="minor"/>
          </rPr>
          <t>Балл: 2 из 2</t>
        </r>
      </text>
    </comment>
    <comment ref="T22" authorId="0" shapeId="0">
      <text>
        <r>
          <rPr>
            <sz val="11"/>
            <color theme="1"/>
            <rFont val="Calibri"/>
            <family val="2"/>
            <scheme val="minor"/>
          </rPr>
          <t>Балл: 2 из 2</t>
        </r>
      </text>
    </comment>
    <comment ref="U22" authorId="0" shapeId="0">
      <text>
        <r>
          <rPr>
            <sz val="11"/>
            <color theme="1"/>
            <rFont val="Calibri"/>
            <family val="2"/>
            <scheme val="minor"/>
          </rPr>
          <t>Балл: 2 из 2</t>
        </r>
      </text>
    </comment>
    <comment ref="Y22" authorId="0" shapeId="0">
      <text>
        <r>
          <rPr>
            <sz val="11"/>
            <color theme="1"/>
            <rFont val="Calibri"/>
            <family val="2"/>
            <scheme val="minor"/>
          </rPr>
          <t>Балл: 0 из 4</t>
        </r>
      </text>
    </comment>
    <comment ref="AB22" authorId="0" shapeId="0">
      <text>
        <r>
          <rPr>
            <sz val="11"/>
            <color theme="1"/>
            <rFont val="Calibri"/>
            <family val="2"/>
            <scheme val="minor"/>
          </rPr>
          <t>Балл: 0 из 4</t>
        </r>
      </text>
    </comment>
    <comment ref="AD22" authorId="0" shapeId="0">
      <text>
        <r>
          <rPr>
            <sz val="11"/>
            <color theme="1"/>
            <rFont val="Calibri"/>
            <family val="2"/>
            <scheme val="minor"/>
          </rPr>
          <t>Балл: 4 из 4</t>
        </r>
      </text>
    </comment>
    <comment ref="AE22" authorId="0" shapeId="0">
      <text>
        <r>
          <rPr>
            <sz val="11"/>
            <color theme="1"/>
            <rFont val="Calibri"/>
            <family val="2"/>
            <scheme val="minor"/>
          </rPr>
          <t>Балл: 0 из 4</t>
        </r>
      </text>
    </comment>
    <comment ref="AH22" authorId="0" shapeId="0">
      <text>
        <r>
          <rPr>
            <sz val="11"/>
            <color theme="1"/>
            <rFont val="Calibri"/>
            <family val="2"/>
            <scheme val="minor"/>
          </rPr>
          <t>Балл: 4 из 4</t>
        </r>
      </text>
    </comment>
    <comment ref="AK22" authorId="0" shapeId="0">
      <text>
        <r>
          <rPr>
            <sz val="11"/>
            <color theme="1"/>
            <rFont val="Calibri"/>
            <family val="2"/>
            <scheme val="minor"/>
          </rPr>
          <t>Балл: 2 из 4</t>
        </r>
      </text>
    </comment>
    <comment ref="AV22" authorId="0" shapeId="0">
      <text>
        <r>
          <rPr>
            <sz val="11"/>
            <color theme="1"/>
            <rFont val="Calibri"/>
            <family val="2"/>
            <scheme val="minor"/>
          </rPr>
          <t>Балл: 2 из 4</t>
        </r>
      </text>
    </comment>
    <comment ref="AY22" authorId="0" shapeId="0">
      <text>
        <r>
          <rPr>
            <sz val="11"/>
            <color theme="1"/>
            <rFont val="Calibri"/>
            <family val="2"/>
            <scheme val="minor"/>
          </rPr>
          <t>Балл: 6 из 6</t>
        </r>
      </text>
    </comment>
    <comment ref="BG22" authorId="0" shapeId="0">
      <text>
        <r>
          <rPr>
            <sz val="11"/>
            <color theme="1"/>
            <rFont val="Calibri"/>
            <family val="2"/>
            <scheme val="minor"/>
          </rPr>
          <t>Балл: 6 из 6</t>
        </r>
      </text>
    </comment>
    <comment ref="BM22" authorId="0" shapeId="0">
      <text>
        <r>
          <rPr>
            <sz val="11"/>
            <color theme="1"/>
            <rFont val="Calibri"/>
            <family val="2"/>
            <scheme val="minor"/>
          </rPr>
          <t>Балл: 6 из 6</t>
        </r>
      </text>
    </comment>
    <comment ref="BO22" authorId="0" shapeId="0">
      <text>
        <r>
          <rPr>
            <sz val="11"/>
            <color theme="1"/>
            <rFont val="Calibri"/>
            <family val="2"/>
            <scheme val="minor"/>
          </rPr>
          <t>Балл: 6 из 6</t>
        </r>
      </text>
    </comment>
    <comment ref="BY22" authorId="0" shapeId="0">
      <text>
        <r>
          <rPr>
            <sz val="11"/>
            <color theme="1"/>
            <rFont val="Calibri"/>
            <family val="2"/>
            <scheme val="minor"/>
          </rPr>
          <t>Балл: 6 из 6</t>
        </r>
      </text>
    </comment>
    <comment ref="CG22" authorId="0" shapeId="0">
      <text>
        <r>
          <rPr>
            <sz val="11"/>
            <color theme="1"/>
            <rFont val="Calibri"/>
            <family val="2"/>
            <scheme val="minor"/>
          </rPr>
          <t>Балл: 2 из 2</t>
        </r>
      </text>
    </comment>
    <comment ref="CP22" authorId="0" shapeId="0">
      <text>
        <r>
          <rPr>
            <sz val="11"/>
            <color theme="1"/>
            <rFont val="Calibri"/>
            <family val="2"/>
            <scheme val="minor"/>
          </rPr>
          <t>Балл: 0 из 4</t>
        </r>
      </text>
    </comment>
    <comment ref="CY22" authorId="0" shapeId="0">
      <text>
        <r>
          <rPr>
            <sz val="11"/>
            <color theme="1"/>
            <rFont val="Calibri"/>
            <family val="2"/>
            <scheme val="minor"/>
          </rPr>
          <t>Балл: 0 из 4</t>
        </r>
      </text>
    </comment>
    <comment ref="DH22" authorId="0" shapeId="0">
      <text>
        <r>
          <rPr>
            <sz val="11"/>
            <color theme="1"/>
            <rFont val="Calibri"/>
            <family val="2"/>
            <scheme val="minor"/>
          </rPr>
          <t>Балл: 4 из 4</t>
        </r>
      </text>
    </comment>
    <comment ref="DR22" authorId="0" shapeId="0">
      <text>
        <r>
          <rPr>
            <sz val="11"/>
            <color theme="1"/>
            <rFont val="Calibri"/>
            <family val="2"/>
            <scheme val="minor"/>
          </rPr>
          <t>Балл: 6 из 6</t>
        </r>
      </text>
    </comment>
    <comment ref="EF22" authorId="0" shapeId="0">
      <text>
        <r>
          <rPr>
            <sz val="11"/>
            <color theme="1"/>
            <rFont val="Calibri"/>
            <family val="2"/>
            <scheme val="minor"/>
          </rPr>
          <t>Балл: 2 из 2</t>
        </r>
      </text>
    </comment>
    <comment ref="EO22" authorId="0" shapeId="0">
      <text>
        <r>
          <rPr>
            <sz val="11"/>
            <color theme="1"/>
            <rFont val="Calibri"/>
            <family val="2"/>
            <scheme val="minor"/>
          </rPr>
          <t>Балл: 4 из 4</t>
        </r>
      </text>
    </comment>
    <comment ref="EX22" authorId="0" shapeId="0">
      <text>
        <r>
          <rPr>
            <sz val="11"/>
            <color theme="1"/>
            <rFont val="Calibri"/>
            <family val="2"/>
            <scheme val="minor"/>
          </rPr>
          <t>Балл: 6 из 6</t>
        </r>
      </text>
    </comment>
    <comment ref="H23" authorId="0" shapeId="0">
      <text>
        <r>
          <rPr>
            <sz val="11"/>
            <color theme="1"/>
            <rFont val="Calibri"/>
            <family val="2"/>
            <scheme val="minor"/>
          </rPr>
          <t>Балл: 2 из 2</t>
        </r>
      </text>
    </comment>
    <comment ref="N23" authorId="0" shapeId="0">
      <text>
        <r>
          <rPr>
            <sz val="11"/>
            <color theme="1"/>
            <rFont val="Calibri"/>
            <family val="2"/>
            <scheme val="minor"/>
          </rPr>
          <t>Балл: 2 из 2</t>
        </r>
      </text>
    </comment>
    <comment ref="Q23" authorId="0" shapeId="0">
      <text>
        <r>
          <rPr>
            <sz val="11"/>
            <color theme="1"/>
            <rFont val="Calibri"/>
            <family val="2"/>
            <scheme val="minor"/>
          </rPr>
          <t>Балл: 2 из 2</t>
        </r>
      </text>
    </comment>
    <comment ref="S23" authorId="0" shapeId="0">
      <text>
        <r>
          <rPr>
            <sz val="11"/>
            <color theme="1"/>
            <rFont val="Calibri"/>
            <family val="2"/>
            <scheme val="minor"/>
          </rPr>
          <t>Балл: 2 из 2</t>
        </r>
      </text>
    </comment>
    <comment ref="V23" authorId="0" shapeId="0">
      <text>
        <r>
          <rPr>
            <sz val="11"/>
            <color theme="1"/>
            <rFont val="Calibri"/>
            <family val="2"/>
            <scheme val="minor"/>
          </rPr>
          <t>Балл: 2 из 2</t>
        </r>
      </text>
    </comment>
    <comment ref="X23" authorId="0" shapeId="0">
      <text>
        <r>
          <rPr>
            <sz val="11"/>
            <color theme="1"/>
            <rFont val="Calibri"/>
            <family val="2"/>
            <scheme val="minor"/>
          </rPr>
          <t>Балл: 4 из 4</t>
        </r>
      </text>
    </comment>
    <comment ref="AB23" authorId="0" shapeId="0">
      <text>
        <r>
          <rPr>
            <sz val="11"/>
            <color theme="1"/>
            <rFont val="Calibri"/>
            <family val="2"/>
            <scheme val="minor"/>
          </rPr>
          <t>Балл: 4 из 4</t>
        </r>
      </text>
    </comment>
    <comment ref="AC23" authorId="0" shapeId="0">
      <text>
        <r>
          <rPr>
            <sz val="11"/>
            <color theme="1"/>
            <rFont val="Calibri"/>
            <family val="2"/>
            <scheme val="minor"/>
          </rPr>
          <t>Балл: 4 из 4</t>
        </r>
      </text>
    </comment>
    <comment ref="AE23" authorId="0" shapeId="0">
      <text>
        <r>
          <rPr>
            <sz val="11"/>
            <color theme="1"/>
            <rFont val="Calibri"/>
            <family val="2"/>
            <scheme val="minor"/>
          </rPr>
          <t>Балл: 0 из 4</t>
        </r>
      </text>
    </comment>
    <comment ref="AH23" authorId="0" shapeId="0">
      <text>
        <r>
          <rPr>
            <sz val="11"/>
            <color theme="1"/>
            <rFont val="Calibri"/>
            <family val="2"/>
            <scheme val="minor"/>
          </rPr>
          <t>Балл: 4 из 4</t>
        </r>
      </text>
    </comment>
    <comment ref="AL23" authorId="0" shapeId="0">
      <text>
        <r>
          <rPr>
            <sz val="11"/>
            <color theme="1"/>
            <rFont val="Calibri"/>
            <family val="2"/>
            <scheme val="minor"/>
          </rPr>
          <t>Балл: 2 из 4</t>
        </r>
      </text>
    </comment>
    <comment ref="AR23" authorId="0" shapeId="0">
      <text>
        <r>
          <rPr>
            <sz val="11"/>
            <color theme="1"/>
            <rFont val="Calibri"/>
            <family val="2"/>
            <scheme val="minor"/>
          </rPr>
          <t>Балл: 4 из 4</t>
        </r>
      </text>
    </comment>
    <comment ref="AW23" authorId="0" shapeId="0">
      <text>
        <r>
          <rPr>
            <sz val="11"/>
            <color theme="1"/>
            <rFont val="Calibri"/>
            <family val="2"/>
            <scheme val="minor"/>
          </rPr>
          <t>Балл: 6 из 6</t>
        </r>
      </text>
    </comment>
    <comment ref="BE23" authorId="0" shapeId="0">
      <text>
        <r>
          <rPr>
            <sz val="11"/>
            <color theme="1"/>
            <rFont val="Calibri"/>
            <family val="2"/>
            <scheme val="minor"/>
          </rPr>
          <t>Балл: 6 из 6</t>
        </r>
      </text>
    </comment>
    <comment ref="BK23" authorId="0" shapeId="0">
      <text>
        <r>
          <rPr>
            <sz val="11"/>
            <color theme="1"/>
            <rFont val="Calibri"/>
            <family val="2"/>
            <scheme val="minor"/>
          </rPr>
          <t>&lt;пропущен&gt;</t>
        </r>
      </text>
    </comment>
    <comment ref="BP23" authorId="0" shapeId="0">
      <text>
        <r>
          <rPr>
            <sz val="11"/>
            <color theme="1"/>
            <rFont val="Calibri"/>
            <family val="2"/>
            <scheme val="minor"/>
          </rPr>
          <t>Балл: 6 из 6</t>
        </r>
      </text>
    </comment>
    <comment ref="BZ23" authorId="0" shapeId="0">
      <text>
        <r>
          <rPr>
            <sz val="11"/>
            <color theme="1"/>
            <rFont val="Calibri"/>
            <family val="2"/>
            <scheme val="minor"/>
          </rPr>
          <t>Балл: 2 из 6</t>
        </r>
      </text>
    </comment>
    <comment ref="CF23" authorId="0" shapeId="0">
      <text>
        <r>
          <rPr>
            <sz val="11"/>
            <color theme="1"/>
            <rFont val="Calibri"/>
            <family val="2"/>
            <scheme val="minor"/>
          </rPr>
          <t>Балл: 2 из 2</t>
        </r>
      </text>
    </comment>
    <comment ref="CK23" authorId="0" shapeId="0">
      <text>
        <r>
          <rPr>
            <sz val="11"/>
            <color theme="1"/>
            <rFont val="Calibri"/>
            <family val="2"/>
            <scheme val="minor"/>
          </rPr>
          <t>Балл: 0 из 4</t>
        </r>
      </text>
    </comment>
    <comment ref="CX23" authorId="0" shapeId="0">
      <text>
        <r>
          <rPr>
            <sz val="11"/>
            <color theme="1"/>
            <rFont val="Calibri"/>
            <family val="2"/>
            <scheme val="minor"/>
          </rPr>
          <t>Балл: 4 из 4</t>
        </r>
      </text>
    </comment>
    <comment ref="DG23" authorId="0" shapeId="0">
      <text>
        <r>
          <rPr>
            <sz val="11"/>
            <color theme="1"/>
            <rFont val="Calibri"/>
            <family val="2"/>
            <scheme val="minor"/>
          </rPr>
          <t>Балл: 0 из 4</t>
        </r>
      </text>
    </comment>
    <comment ref="DT23" authorId="0" shapeId="0">
      <text>
        <r>
          <rPr>
            <sz val="11"/>
            <color theme="1"/>
            <rFont val="Calibri"/>
            <family val="2"/>
            <scheme val="minor"/>
          </rPr>
          <t>Балл: 6 из 6</t>
        </r>
      </text>
    </comment>
    <comment ref="EG23" authorId="0" shapeId="0">
      <text>
        <r>
          <rPr>
            <sz val="11"/>
            <color theme="1"/>
            <rFont val="Calibri"/>
            <family val="2"/>
            <scheme val="minor"/>
          </rPr>
          <t>Балл: 2 из 2</t>
        </r>
      </text>
    </comment>
    <comment ref="EN23" authorId="0" shapeId="0">
      <text>
        <r>
          <rPr>
            <sz val="11"/>
            <color theme="1"/>
            <rFont val="Calibri"/>
            <family val="2"/>
            <scheme val="minor"/>
          </rPr>
          <t>Балл: 0 из 4</t>
        </r>
      </text>
    </comment>
    <comment ref="EW23" authorId="0" shapeId="0">
      <text>
        <r>
          <rPr>
            <sz val="11"/>
            <color theme="1"/>
            <rFont val="Calibri"/>
            <family val="2"/>
            <scheme val="minor"/>
          </rPr>
          <t>Балл: 0 из 6</t>
        </r>
      </text>
    </comment>
    <comment ref="I24" authorId="0" shapeId="0">
      <text>
        <r>
          <rPr>
            <sz val="11"/>
            <color theme="1"/>
            <rFont val="Calibri"/>
            <family val="2"/>
            <scheme val="minor"/>
          </rPr>
          <t>Балл: 2 из 2</t>
        </r>
      </text>
    </comment>
    <comment ref="K24" authorId="0" shapeId="0">
      <text>
        <r>
          <rPr>
            <sz val="11"/>
            <color theme="1"/>
            <rFont val="Calibri"/>
            <family val="2"/>
            <scheme val="minor"/>
          </rPr>
          <t>Балл: 2 из 2</t>
        </r>
      </text>
    </comment>
    <comment ref="O24" authorId="0" shapeId="0">
      <text>
        <r>
          <rPr>
            <sz val="11"/>
            <color theme="1"/>
            <rFont val="Calibri"/>
            <family val="2"/>
            <scheme val="minor"/>
          </rPr>
          <t>Балл: 2 из 2</t>
        </r>
      </text>
    </comment>
    <comment ref="T24" authorId="0" shapeId="0">
      <text>
        <r>
          <rPr>
            <sz val="11"/>
            <color theme="1"/>
            <rFont val="Calibri"/>
            <family val="2"/>
            <scheme val="minor"/>
          </rPr>
          <t>Балл: 2 из 2</t>
        </r>
      </text>
    </comment>
    <comment ref="V24" authorId="0" shapeId="0">
      <text>
        <r>
          <rPr>
            <sz val="11"/>
            <color theme="1"/>
            <rFont val="Calibri"/>
            <family val="2"/>
            <scheme val="minor"/>
          </rPr>
          <t>Балл: 2 из 2</t>
        </r>
      </text>
    </comment>
    <comment ref="Y24" authorId="0" shapeId="0">
      <text>
        <r>
          <rPr>
            <sz val="11"/>
            <color theme="1"/>
            <rFont val="Calibri"/>
            <family val="2"/>
            <scheme val="minor"/>
          </rPr>
          <t>Балл: 4 из 4</t>
        </r>
      </text>
    </comment>
    <comment ref="AB24" authorId="0" shapeId="0">
      <text>
        <r>
          <rPr>
            <sz val="11"/>
            <color theme="1"/>
            <rFont val="Calibri"/>
            <family val="2"/>
            <scheme val="minor"/>
          </rPr>
          <t>Балл: 0 из 4</t>
        </r>
      </text>
    </comment>
    <comment ref="AC24" authorId="0" shapeId="0">
      <text>
        <r>
          <rPr>
            <sz val="11"/>
            <color theme="1"/>
            <rFont val="Calibri"/>
            <family val="2"/>
            <scheme val="minor"/>
          </rPr>
          <t>Балл: 0 из 4</t>
        </r>
      </text>
    </comment>
    <comment ref="AE24" authorId="0" shapeId="0">
      <text>
        <r>
          <rPr>
            <sz val="11"/>
            <color theme="1"/>
            <rFont val="Calibri"/>
            <family val="2"/>
            <scheme val="minor"/>
          </rPr>
          <t>Балл: 0 из 4</t>
        </r>
      </text>
    </comment>
    <comment ref="AH24" authorId="0" shapeId="0">
      <text>
        <r>
          <rPr>
            <sz val="11"/>
            <color theme="1"/>
            <rFont val="Calibri"/>
            <family val="2"/>
            <scheme val="minor"/>
          </rPr>
          <t>Балл: 4 из 4</t>
        </r>
      </text>
    </comment>
    <comment ref="AM24" authorId="0" shapeId="0">
      <text>
        <r>
          <rPr>
            <sz val="11"/>
            <color theme="1"/>
            <rFont val="Calibri"/>
            <family val="2"/>
            <scheme val="minor"/>
          </rPr>
          <t>Балл: 2 из 4</t>
        </r>
      </text>
    </comment>
    <comment ref="AV24" authorId="0" shapeId="0">
      <text>
        <r>
          <rPr>
            <sz val="11"/>
            <color theme="1"/>
            <rFont val="Calibri"/>
            <family val="2"/>
            <scheme val="minor"/>
          </rPr>
          <t>Балл: 2 из 4</t>
        </r>
      </text>
    </comment>
    <comment ref="AW24" authorId="0" shapeId="0">
      <text>
        <r>
          <rPr>
            <sz val="11"/>
            <color theme="1"/>
            <rFont val="Calibri"/>
            <family val="2"/>
            <scheme val="minor"/>
          </rPr>
          <t>Балл: 4 из 6</t>
        </r>
      </text>
    </comment>
    <comment ref="BD24" authorId="0" shapeId="0">
      <text>
        <r>
          <rPr>
            <sz val="11"/>
            <color theme="1"/>
            <rFont val="Calibri"/>
            <family val="2"/>
            <scheme val="minor"/>
          </rPr>
          <t>Балл: 2 из 6</t>
        </r>
      </text>
    </comment>
    <comment ref="BL24" authorId="0" shapeId="0">
      <text>
        <r>
          <rPr>
            <sz val="11"/>
            <color theme="1"/>
            <rFont val="Calibri"/>
            <family val="2"/>
            <scheme val="minor"/>
          </rPr>
          <t>Балл: 6 из 6</t>
        </r>
      </text>
    </comment>
    <comment ref="BS24" authorId="0" shapeId="0">
      <text>
        <r>
          <rPr>
            <sz val="11"/>
            <color theme="1"/>
            <rFont val="Calibri"/>
            <family val="2"/>
            <scheme val="minor"/>
          </rPr>
          <t>Балл: 2 из 6</t>
        </r>
      </text>
    </comment>
    <comment ref="BY24" authorId="0" shapeId="0">
      <text>
        <r>
          <rPr>
            <sz val="11"/>
            <color theme="1"/>
            <rFont val="Calibri"/>
            <family val="2"/>
            <scheme val="minor"/>
          </rPr>
          <t>Балл: 6 из 6</t>
        </r>
      </text>
    </comment>
    <comment ref="CJ24" authorId="0" shapeId="0">
      <text>
        <r>
          <rPr>
            <sz val="11"/>
            <color theme="1"/>
            <rFont val="Calibri"/>
            <family val="2"/>
            <scheme val="minor"/>
          </rPr>
          <t>Балл: 2 из 2</t>
        </r>
      </text>
    </comment>
    <comment ref="CS24" authorId="0" shapeId="0">
      <text>
        <r>
          <rPr>
            <sz val="11"/>
            <color theme="1"/>
            <rFont val="Calibri"/>
            <family val="2"/>
            <scheme val="minor"/>
          </rPr>
          <t>Балл: 0 из 4</t>
        </r>
      </text>
    </comment>
    <comment ref="CY24" authorId="0" shapeId="0">
      <text>
        <r>
          <rPr>
            <sz val="11"/>
            <color theme="1"/>
            <rFont val="Calibri"/>
            <family val="2"/>
            <scheme val="minor"/>
          </rPr>
          <t>Балл: 4 из 4</t>
        </r>
      </text>
    </comment>
    <comment ref="DN24" authorId="0" shapeId="0">
      <text>
        <r>
          <rPr>
            <sz val="11"/>
            <color theme="1"/>
            <rFont val="Calibri"/>
            <family val="2"/>
            <scheme val="minor"/>
          </rPr>
          <t>Балл: 0 из 4</t>
        </r>
      </text>
    </comment>
    <comment ref="DT24" authorId="0" shapeId="0">
      <text>
        <r>
          <rPr>
            <sz val="11"/>
            <color theme="1"/>
            <rFont val="Calibri"/>
            <family val="2"/>
            <scheme val="minor"/>
          </rPr>
          <t>Балл: 6 из 6</t>
        </r>
      </text>
    </comment>
    <comment ref="EF24" authorId="0" shapeId="0">
      <text>
        <r>
          <rPr>
            <sz val="11"/>
            <color theme="1"/>
            <rFont val="Calibri"/>
            <family val="2"/>
            <scheme val="minor"/>
          </rPr>
          <t>Балл: 2 из 2</t>
        </r>
      </text>
    </comment>
    <comment ref="EN24" authorId="0" shapeId="0">
      <text>
        <r>
          <rPr>
            <sz val="11"/>
            <color theme="1"/>
            <rFont val="Calibri"/>
            <family val="2"/>
            <scheme val="minor"/>
          </rPr>
          <t>Балл: 0 из 4</t>
        </r>
      </text>
    </comment>
    <comment ref="FB24" authorId="0" shapeId="0">
      <text>
        <r>
          <rPr>
            <sz val="11"/>
            <color theme="1"/>
            <rFont val="Calibri"/>
            <family val="2"/>
            <scheme val="minor"/>
          </rPr>
          <t>Балл: 0 из 6</t>
        </r>
      </text>
    </comment>
  </commentList>
</comments>
</file>

<file path=xl/sharedStrings.xml><?xml version="1.0" encoding="utf-8"?>
<sst xmlns="http://schemas.openxmlformats.org/spreadsheetml/2006/main" count="3523" uniqueCount="546">
  <si>
    <t>Диагностическая работа по ГЕОГРАФИИ</t>
  </si>
  <si>
    <t>Группа</t>
  </si>
  <si>
    <t>Корневая группа</t>
  </si>
  <si>
    <t>Предметные компетенции</t>
  </si>
  <si>
    <t>Методические компетенции</t>
  </si>
  <si>
    <t>Психолого-педагогические компетенции</t>
  </si>
  <si>
    <t>Коммуникативные компетенции</t>
  </si>
  <si>
    <t>Вопрос 1</t>
  </si>
  <si>
    <t>Вопрос 2</t>
  </si>
  <si>
    <t>Вопрос 3</t>
  </si>
  <si>
    <t>Вопрос 4</t>
  </si>
  <si>
    <t>Вопрос 5</t>
  </si>
  <si>
    <t>Вопрос 6</t>
  </si>
  <si>
    <t>Вопрос 7</t>
  </si>
  <si>
    <t>Вопрос 8</t>
  </si>
  <si>
    <t>Вопрос 9</t>
  </si>
  <si>
    <t>Вопрос 10</t>
  </si>
  <si>
    <t>Вопрос 11</t>
  </si>
  <si>
    <t>Вопрос 12</t>
  </si>
  <si>
    <t>Вопрос 13</t>
  </si>
  <si>
    <t>Вопрос 14</t>
  </si>
  <si>
    <t>Вопрос 15</t>
  </si>
  <si>
    <t>Вопрос 16</t>
  </si>
  <si>
    <t>Вопрос 17</t>
  </si>
  <si>
    <t>Вопрос 18</t>
  </si>
  <si>
    <t>Вопрос 19</t>
  </si>
  <si>
    <t>Вопрос 20</t>
  </si>
  <si>
    <t>Вопрос 21</t>
  </si>
  <si>
    <t>Вопрос 22</t>
  </si>
  <si>
    <t>Вопрос 23</t>
  </si>
  <si>
    <t>Вопрос 24</t>
  </si>
  <si>
    <t>Вопрос 25</t>
  </si>
  <si>
    <t>Вопрос №</t>
  </si>
  <si>
    <t>Тип вопроса</t>
  </si>
  <si>
    <t>Всего</t>
  </si>
  <si>
    <t>Верно</t>
  </si>
  <si>
    <t>Частично</t>
  </si>
  <si>
    <t>Неверно</t>
  </si>
  <si>
    <t>СреднийБалл</t>
  </si>
  <si>
    <t>МаксБалл</t>
  </si>
  <si>
    <t>Процент</t>
  </si>
  <si>
    <t>№</t>
  </si>
  <si>
    <t>Фамилия</t>
  </si>
  <si>
    <t>Имя</t>
  </si>
  <si>
    <t>Отчество</t>
  </si>
  <si>
    <t>Б</t>
  </si>
  <si>
    <t>М</t>
  </si>
  <si>
    <t>%</t>
  </si>
  <si>
    <t>Попова</t>
  </si>
  <si>
    <t>Ольга</t>
  </si>
  <si>
    <t>Вячеславовна</t>
  </si>
  <si>
    <t>Шкала</t>
  </si>
  <si>
    <t>Оценка*</t>
  </si>
  <si>
    <t>Предм_комп</t>
  </si>
  <si>
    <t>Метод_комп</t>
  </si>
  <si>
    <t>Псих_комп</t>
  </si>
  <si>
    <t>Ком_комп</t>
  </si>
  <si>
    <t>Предм_комп_макс</t>
  </si>
  <si>
    <t>Метод_комп_макс</t>
  </si>
  <si>
    <t>Псих_комп_макс</t>
  </si>
  <si>
    <t>Ком_комп_макс</t>
  </si>
  <si>
    <t>Значение</t>
  </si>
  <si>
    <t>Результат</t>
  </si>
  <si>
    <t>базовый уровень</t>
  </si>
  <si>
    <t>базовый</t>
  </si>
  <si>
    <t>повышенный</t>
  </si>
  <si>
    <t>недостаточный</t>
  </si>
  <si>
    <t>Диапазон</t>
  </si>
  <si>
    <t>Количество</t>
  </si>
  <si>
    <t>[0;50]</t>
  </si>
  <si>
    <t>ниже базового уровня</t>
  </si>
  <si>
    <t>[0;14]</t>
  </si>
  <si>
    <t>[0;18]</t>
  </si>
  <si>
    <t>[0;9]</t>
  </si>
  <si>
    <t>[0;5]</t>
  </si>
  <si>
    <t>[51;70]</t>
  </si>
  <si>
    <t>[15;25]</t>
  </si>
  <si>
    <t>[19;31]</t>
  </si>
  <si>
    <t>[10;16]</t>
  </si>
  <si>
    <t>[6;10]</t>
  </si>
  <si>
    <t>[71;90]</t>
  </si>
  <si>
    <t>повышенный уровень</t>
  </si>
  <si>
    <t>[26;30]</t>
  </si>
  <si>
    <t>[32;38]</t>
  </si>
  <si>
    <t>[17;20]</t>
  </si>
  <si>
    <t>[11;12]</t>
  </si>
  <si>
    <t>[91;100]</t>
  </si>
  <si>
    <t>высокий уровень</t>
  </si>
  <si>
    <t>Курильские, Филиппинские, Кука, Гавайские</t>
  </si>
  <si>
    <t>остров Святой Елены, Мадейра, Пуэрто-Рико, Канарские о-ва</t>
  </si>
  <si>
    <t>Маскаренские, Сейшельские, Мальдивские, Кокосовые</t>
  </si>
  <si>
    <t>Мадагаскар, Алеутские, Гавайские, Мальдивские</t>
  </si>
  <si>
    <t>резко континентального</t>
  </si>
  <si>
    <t>от 0 до 200 м</t>
  </si>
  <si>
    <t>от 200 до 500 м</t>
  </si>
  <si>
    <t>от 500 до 1000 м</t>
  </si>
  <si>
    <t>Умеренном</t>
  </si>
  <si>
    <t>остров Сахалин</t>
  </si>
  <si>
    <t>Курильские о-ва</t>
  </si>
  <si>
    <t>Японские о-ва</t>
  </si>
  <si>
    <t>Баргузинский</t>
  </si>
  <si>
    <t>Оренбургский</t>
  </si>
  <si>
    <t>Зейский</t>
  </si>
  <si>
    <t>Черные Земли</t>
  </si>
  <si>
    <t>Мехико</t>
  </si>
  <si>
    <t>Испания</t>
  </si>
  <si>
    <t>Новосибирск</t>
  </si>
  <si>
    <t>Красноярск</t>
  </si>
  <si>
    <t>Ростов-на-Дону</t>
  </si>
  <si>
    <t>Более ¾ электроэнергии Франции вырабатывается на АЭС.</t>
  </si>
  <si>
    <t>кофе – Восточная Африка – Бразилия</t>
  </si>
  <si>
    <t>США, Бразилия, Индия</t>
  </si>
  <si>
    <t>Китай, Австралия, ЮАР</t>
  </si>
  <si>
    <t>Калининградская область</t>
  </si>
  <si>
    <t>Курская область</t>
  </si>
  <si>
    <t>Ростовская область</t>
  </si>
  <si>
    <t>Воронежская область</t>
  </si>
  <si>
    <t>методическое консультирование</t>
  </si>
  <si>
    <t>семинар-практикум</t>
  </si>
  <si>
    <t>тренинговое занятие</t>
  </si>
  <si>
    <t>родительское собрание</t>
  </si>
  <si>
    <t>компромисс</t>
  </si>
  <si>
    <t>совместный разбор кейсов (случаев), связанных с проявлением девиантного поведения детей и подростков</t>
  </si>
  <si>
    <t>тематическая консультация</t>
  </si>
  <si>
    <t>беседа</t>
  </si>
  <si>
    <t>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t>
  </si>
  <si>
    <t>знакомиться с содержанием образования, используемыми методами обучения и воспитания, образовательными технологиями</t>
  </si>
  <si>
    <t>проблемное обучение</t>
  </si>
  <si>
    <t>программированное обучение</t>
  </si>
  <si>
    <t>поэтапное формирование умственных действий</t>
  </si>
  <si>
    <t>технология формирования критического мышления</t>
  </si>
  <si>
    <t>интерактивная технология</t>
  </si>
  <si>
    <t>личностно-ориентированная технология</t>
  </si>
  <si>
    <t>включение в социальные акции с проявлением индивидуальных способностей и компетенций</t>
  </si>
  <si>
    <t>организацию на базе класса семейных праздников, конкурсов, соревнований, направленных на сплочение семьи и школы</t>
  </si>
  <si>
    <t>озеленение пришкольной территории</t>
  </si>
  <si>
    <t>применение интерактивных форм работы учащихся: интеллектуальных игр, стимулирующих познавательную мотивацию школьников</t>
  </si>
  <si>
    <t>применение фронтального опроса</t>
  </si>
  <si>
    <t>создание и организация работы родительских комитетов классов</t>
  </si>
  <si>
    <t>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</si>
  <si>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побуждение школьников соблюдать принципы учебной дисциплины и самоорганизации</t>
  </si>
  <si>
    <t>активизация познавательной деятельности с использованием элементов наглядности</t>
  </si>
  <si>
    <t>рекрутинговые мероприятия, реализующие идею популяризации деятельности детского общественного объединения, привлечения в него новых участников</t>
  </si>
  <si>
    <t>дебаты</t>
  </si>
  <si>
    <t>однодневные походы и экскурсии</t>
  </si>
  <si>
    <t>Какие из перечисленных островов можно посетить, путешествуя по Тихому океану?
Мадагаскар, Северная Земля, Гавайские, Курильские
Мадагаскар, Северная Земля, Гавайские, Курильские
*Курильские, Филиппинские, Кука, Гавайские
Великобритания, Гренландия, Канарские, Багамские</t>
  </si>
  <si>
    <t>Какие из перечисленных островов можно посетить, путешествуя по Атлантическому океану?
*остров Святой Елены, Мадейра, Пуэрто-Рико, Канарские о-ва
Канарские о-ва, Исландия, Северная Земля, Сахалин
Большие Антильские, Филиппинские, Кука, Мадейра
Великобритания, Гренландия, Канарские, Фиджи</t>
  </si>
  <si>
    <t>Какие из перечисленных островов можно посетить, путешествуя по Индийскому океану?
Мадагаскар, Алеутские, Гавайские, Мальдивские
*Маскаренские, Сейшельские, Мальдивские, Кокосовые
Курильские, Филиппинские, Кука, Гавайские
Великобритания, Гренландия, Канарские, Багамские</t>
  </si>
  <si>
    <t>Какие из перечисленных островов можно посетить, путешествуя по Тихому океану?
Мадагаскар, Северная Земля, Гавайские, Курильские
Шри-Ланка, Исландия, Северная Земля, Сахалин
*Курильские, Филиппинские, Кука, Гавайские
Великобритания, Гренландия, Канарские, Багамские</t>
  </si>
  <si>
    <t>Для какого типа климата умеренного климатического пояса характерны самые низкие зимние температуры?
морского
умеренно континентального
*резко континентального
муссонного</t>
  </si>
  <si>
    <t>Какие абсолютные высоты характерны для низменных равнин?
*от 0 до 200 м
от 200 до 500 м
от 500 до 1000 м
от 1000 до 2000 м</t>
  </si>
  <si>
    <t>В каком климате наиболее ярко выражена смена времен года?
Тропическом
Субтропическом
*Умеренном
Субарктическом</t>
  </si>
  <si>
    <t>Какие абсолютные высоты характерны для возвышенных равнин?
от 0 до 200 м
*от 200 до 500 м
от 500 до 1000 м
от 1000 до 2000 м</t>
  </si>
  <si>
    <t>Какая из перечисленных территорий расположена в пределах сейсмического пояса?
*остров Сахалин
остров Новая Земля
полуостров Таймыр
полуостров Ямал</t>
  </si>
  <si>
    <t>Какая из перечисленных территорий расположена в пределах сейсмического пояса?
*Курильские о-ва
остров Колгуев
полуостров Гыданский
полуостров Ямал</t>
  </si>
  <si>
    <t>Какая из перечисленных территорий расположена в пределах сейсмического пояса?
*Японские о-ва
Фарерские о-ва
полуостров Сомали
полуостров Арнемленд</t>
  </si>
  <si>
    <t>Какой заповедник служит эталоном природы сибирской тайги и демонстрирует уникальные особенности озера Байкал?
Тунгусский
*Баргузинский
Ильменский
Висимский</t>
  </si>
  <si>
    <t>Какой заповедник служит эталоном природы степи?
*Оренбургский
Баргузинский
Ильменский
Висимский</t>
  </si>
  <si>
    <t>Какой заповедник служит эталоном природы Дальневосточной флоры и фауны?
*Зейский
Черные Земли
Ильменский
Висимский</t>
  </si>
  <si>
    <t>Какая из перечисленных городских агломераций является наиболее крупной по численности населения?
Сидней
Стокгольм
*Мехико
Москва</t>
  </si>
  <si>
    <t>В какой из перечисленных стран ожидаемая средняя продолжительность жизни населения наибольшая?
Индия
ЮАР
*Испания
Боливия</t>
  </si>
  <si>
    <t>Какой из перечисленных городов РФ является наиболее крупным по численности населения?
*Новосибирск
Воронеж
Красноярск
Ростов-на-Дону</t>
  </si>
  <si>
    <t>Соотнесите понятия с их характеристикой.
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</si>
  <si>
    <t>Соотнесите понятия с их характеристикой.
1. Спрединг = [Разрастание океанического дна]
2. Субдукция = [Встречное движение литосферных плит]
3. Рифт = [Линейно вытянутая тектоническая структура]</t>
  </si>
  <si>
    <t>Соотнесите предприятие с фактором размещения.
1. Сахарный завод = [Сырьевой]
2. Алюминиевый завод = [Энергетический]
3. Часовой завод = [Трудовой]</t>
  </si>
  <si>
    <t>Соотнесите предприятие с фактором размещения.
1. Оружейный завод = [Военно-стратегический]
2. Молокозавод = [Потребительский]
3. Металлургический комбинат = [Сырьевой]</t>
  </si>
  <si>
    <t>Соотнесите предприятие с фактором размещения.
1. Радиозавод = [Трудовой]
2. Целлюлозно-бумажное предприятие = [Энергетический]
3. Мебельное предприятие = [Потребительский]</t>
  </si>
  <si>
    <t>Расставьте периоды в порядке уменьшения их возраста.
1. Ордовикский
2. Каменноугольный (карбоновый)
3. Триасовый
4. Меловой</t>
  </si>
  <si>
    <t>Расположите перечисленные подзоны, выделяемые в пределах Свердловской области, в правильной последовательности с севера на юг.
1. Подзона северной тайги
2. Подзона средней тайги
3. Подзона южной тайги
4. Подзона осиново-березовых лесов</t>
  </si>
  <si>
    <t>Выберите неверные утверждения.
Саудовская Аравия, США и Россия входят в первую тройку стран по размерам добычи нефти.
#Россия,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
Более ¾ электроэнергии Франции вырабатывается на АЭС.</t>
  </si>
  <si>
    <t>Найдите варианты, в которых название сельскохозяйственной культуры соответствует названиям её родины и страны, лидирующей по её производству.
рис – Южная Америка - Китай
#кофе – Восточная Африка – Бразилия
#пшеница – Юго-Западная Азия – Китай
кукуруза – Центральная Америка – Россия
какао – Южная Азия – Швейцария</t>
  </si>
  <si>
    <t>Выберите варианты, в которых все три страны относятся к «великим горнодобывающим державам»:
#США, Бразилия, Индия
Китай, США, Япония
США, Россия, ОАЭ
Япония, США, Германия
#Китай, Австралия, ЮАР</t>
  </si>
  <si>
    <t>Определите регион России по следующему описанию:
«Это самый небольшой регион по площади территории. На начало 2021 г. в данном регионе проживало 1018,6 тыс. чел., в том числе – 493 тыс. чел. в областном центре. В недрах обнаружены нефть, торф, поваренная соль. Важнейшие отрасли специализации хозяйства – разноотраслевое машиностроение, целлюлозно-бумажная промышленность, рыбная промышленность. В сельском хозяйстве доля продукции животноводства составляет 73%, растениеводства – 27%. Морские порты региона – «ворота» России для внешней торговли со странами Европы.»
Приморский край
*Калининградская область
Краснодарский край
Камчатский край</t>
  </si>
  <si>
    <t>Определите регион России по следующему описанию:
«Эта область находится на юге Европейской части России, имеет выход к морю, на западе граничит с одной из зарубежных стран. В рельефе преобладают равнины; на западе территории имеются месторождения каменного угля. Благоприятный климат, плодородные чернозёмные почвы способствуют развитию мощного агропромышленного комплекса. В области сооружена атомная электростанция. Административный центр — город-миллионер, через него проходят важные автомобильная и железнодорожная магистрали, связывающие Центр России с южными регионами России и зарубежными странами».
Курская область
Калининградская область
*Ростовская область
Воронежская область</t>
  </si>
  <si>
    <t>Определите регион России по его краткому описанию:
«Эта область находится в Европейской части страны, имеет выход к Гос. границе РФ с одной из стран бывшего СССР и не имеет выхода к морю. Климат умеренно континентальный. Область расположена в лесостепной и степной зонах. Из полезных ископаемых здесь имеются залежи медно-никелевых руд, стройматериалы. В области развито многоотраслевое машиностроение: производят сельскохозяйственные машины, пассажирские самолёты-аэробусы, горно-обогатительное оборудование; развита химическая и нефтехимическая промышленность; на территории области есть АЭС. Численность населения административного центра области составляет более 1 млн человек».
Курская область
Тульская область
Рязанская область
*Воронежская область</t>
  </si>
  <si>
    <t>Отметьте в предложенном списке действия учителя при проблемном обучении:
организует закрепление учебного материала (0)
организует обобщение результатов и их применение (2)
организует осмысливание учебной информации (0)
организует поиск гипотезы (2)</t>
  </si>
  <si>
    <t>Отметьте в предложенном списке действия учителя, НЕ характеризующие проблемное обучение:
организует закрепление учебного материала (2)
организует обобщение результатов и их применение (0)
организует осмысливание учебной информации (2)
организует поиск гипотезы (0)</t>
  </si>
  <si>
    <t>Отметьте в предложенном списке основные признаки педагогической технологии:
дробность (0)
законосообразность (2)
отсутствие последовательности педагогических действий (0)
проектируемость (2)</t>
  </si>
  <si>
    <t>Отметьте в предложенном списке признаки, НЕ характеризующие педагогическую технологию:
дробность (2)
законосообразность (0)
отсутствие последовательности педагогических действий (2)
проектируемость (0)</t>
  </si>
  <si>
    <t>Отметьте в предложенном списке педагогические технологии, относящиеся к природосообразным:
технология мастерских (0)
технология обучения детей с признаками одаренности (2)
технология сбережения и укрепления здоровья (2)
технология уровневой дифференциации (0)</t>
  </si>
  <si>
    <t>Отметьте в предложенном списке педагогические технологии, НЕ относящиеся к природосообразным:
технология мастерских (2)
технология обучения детей с признаками одаренности (0)
технология сбережения и укрепления здоровья (0)
технология уровневой дифференциации (2)</t>
  </si>
  <si>
    <t>Отметьте в предложенном списке признаки, НЕ характеризующие современный урок:
авторитарный стиль общения между учителем и учащимися (2)
интегрированное содержание и межпредметный характер (0)
основная функция педагога - передача учебной информации и создание условий для ее усвоения (2)
основная цель урока - развитие личности школьника в опоре на знания и умения (0)</t>
  </si>
  <si>
    <t>Отметьте в предложенном списке признаки современного урока:
авторитарный стиль общения между учителем и учащимися (0)
интегрированное содержание и межпредметный характер (2)
основная функция педагога - передача учебной информации и создание условий для ее усвоения (0)
основной подход - практико-ориентированное обучение (2)</t>
  </si>
  <si>
    <t>Отметьте в предложенном списке приёмы, характерные для современного урока:
подведение итогов урока (0)
решение познавательных задач в процессе приобретения и применения учебных действий (2)
создание мотивационной установки (2)
сообщение учителем темы и задач урока (0)</t>
  </si>
  <si>
    <t>Отметьте в предложенном списке приёмы, характерные для традиционного урока:
подведение итогов урока (2)
решение познавательный задач в процессе приобретения и применения учебных действий (0)
создание мотивационной установки (0)
сообщение учителем темы и задач урока (2)</t>
  </si>
  <si>
    <t>Отметьте в предложенном списке универсальные учебные действия, формируемые при осуществлении учащимися самоконтроля и взаимоконтроля:
коммуникативные (2)
личностные (0)
познавательные (0)
регулятивные (2)</t>
  </si>
  <si>
    <t>Отметьте в предложенном списке универсальные учебные действия, формируемые при использовании учащимися различных источников информации, в том числе их субъектного опыта:
коммуникативные (0)
личностные (2)
познавательные (2)
регулятивные (0)</t>
  </si>
  <si>
    <t>Соотнесите методы исследования в методике обучения географии с их сутью.
1. Изучение школьной документации = [Анализ классных журналов, тематических и поурочных планов, планов работы кружков и т.д.] (1)
2. Исторический = [Рассмотрение всех исследуемых явлений в развитии, изменении во времени.] (1)
3. Математический = [Качественная оценка и количественное выражение изучаемых объектов.] (1)
4. Педагогический эксперимент = [Введение в обучение чего-то нового (учебный материал, приём обучения, средство обучения и т.д.) для выявления их влияния на качество знаний, развитие и воспитание учащихся.] (1)
5. Системно-структурный анализ = [Рассмотрение предмета исследования в качестве целостной системы, состоящей из взаимодействующих компонентов.] (1)
6. Собеседование = [Специально организованный диалог, преимущественно с целью проверки чьей-нибудь подготовки, знаний в какой-нибудь области.] (1)</t>
  </si>
  <si>
    <t>Соотнесите методы исследования в методике обучения географии с их сутью.
1. Гуманизация = [Утверждение общечеловеческих ценностей.] (1)
2. Интеграция = [Усиление комплексных подходов.] (1)
3. Политизация = [Увеличение внимания к процессам, происходящим в сфере деятельности государств.] (1)
4. Социологизация = [Повышение внимания к общественным аспектам развития.] (1)
5. Экологизация = [Рассмотрение человека в неразрывной связи со средой его обитания.] (1)
6. Экономизация = [Проникновение логики экономических систем.] (1)</t>
  </si>
  <si>
    <t>Соотнесите педагогические принципы с их сутью.
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</si>
  <si>
    <t>Соотнесите педагогические принципы с их сутью.
1. Доступности = [Соответствие содержания, методов и форм обучения возрастным особенностям обучающихся, уровню их развития.] (1)
2. Взаимосвязи глобального, регионального и локального уровней = [Развитие у учащихся широкого системного взгляда на проблемы взаимоотношений человека и общества с окружающей природной средой.] (1)
3. Наглядности = [Возможность увидеть предмет в его действительном виде.] (1)
4. Связи обучения с реальной жизнью = [Наличие постоянного сомнения и проверки теории посредством эффективных практических критериев.] (1)
5. Системной дифференциации = [Развитие познания детей от общего, абстрактного к выделению составляющих частей.] (1)
6. Целенаправленности = [Подчиненность обучения конечному планируемому результату.] (1)</t>
  </si>
  <si>
    <t>Соотнесите науки с сутью их связи с методикой обучения географии.
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[Система методов обучения географии и требования к ним соотносятся с классификациями методов обучения этой науки.] (1)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(1)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</si>
  <si>
    <t>Соотнесите методы исследования в методике обучения географии с их сутью.
1. Анкетирование = [Массовый сбор материала с помощью специальных опросников.] (1)
2. Наблюдение процесса обучения = [Регистрация фактов на основе разработанной программы для их дальнейшей обработки и анализа.] (1)
3. Проверочные работы = [Выявление уровня подготовки учащихся.] (1)
4. Системный = [Планирование и разработка нескольких уроков по той или иной теме, определяя функции каждого урока и их связи между собой по целям, содержанию и методам обучения.] (1)
5. Сравнительный = [Выявление частных и общих закономерностей, черт сходства и различия объектов, явлений и процессов.] (1)
6. Типологический = [Выделение компонентов содержания школьной географии, классификация методов и средств обучения.] (1)</t>
  </si>
  <si>
    <t>Соотнесите позиции дифференциации образования с их определением:
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</si>
  <si>
    <t>Соотнесите функции процесса обучения с их сутью:
1. Воспитательная = [Формирование мировоззрения обучаемых, их духовных, нравственных, трудовых, эстетических представлений, а также убеждений, взглядов и идеалов.] (2)
2. Образовательная = [Создание условий, обеспечивающих учащихся знаниями, формирование специальных и общеучебных умений и навыков с целью их использования на практике.] (2)
3. Развивающая = [Обеспечение процесса совершенствования личности, ее восприятия, мышления, волевой, эмоциональной и мотивационной сфер.] (2)</t>
  </si>
  <si>
    <t>Соотнесите функции процесса обучения с их сутью:
1. Методы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(2)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[Комплекс объектов, которые могут быть использованы для организации более эффективного учебного процесса педагогами и учениками.] (2)</t>
  </si>
  <si>
    <t>Соотнесите элементы процесса обучения с их сутью:
1. Обучаемый = [Объект педагогических воздействий.] (2)
2. Содержание обучения = [Четко очерченная система знаний, умений, навыков, отобранных для изучения.] (2)
3. Цель обучения = [Объем и соответствующее качество знаний, которыми должен овладеть учащийся.] (2)</t>
  </si>
  <si>
    <t>Соотнесите виды обучения с их сутью:
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(2)
3. Развивающее = [Подготовка учащихся к самостоятельному освоению знаний, поиску истины.] (2)</t>
  </si>
  <si>
    <t>Соотнесите виды обучения с их сутью:
1. Догматическое = [Форма коллективной организации обучения, при которой главный вид деятельности учащихся – слушание и механическое заучивание.] (2)
2. Программированное = [Управляемое усвоение подаваемого в определенной логической последовательности учебного материала с помощью обучающего устройства.] (2)
3. Сообщающее = [Объяснение в сочетании с наглядностью – главные методы, слушание и запоминание – ведущие виды деятельности учащихся, а безошибочное воспроизведение изученного – главное требование и основной критерий эффективности.] (2)</t>
  </si>
  <si>
    <t>Расположите виды картографической деятельности учащихся от простого к сложному:
1. чтение карт (2)
2. воссоздание пространственных представлений о размещении и взаимном расположении объектов (2)
3. сопоставление карт (2)</t>
  </si>
  <si>
    <t>Расположите уровни работы с текстом учебника от простого к сложному:
1. познавательный (2)
2. аналитический (2)
3. творческий (2)</t>
  </si>
  <si>
    <t>Расположите в хронологическом порядке действия учащихся при работе с диаграммами и графиками:
1. определение обозначений осей координат, масштаба, отмеченного на осях (2)
2. количественный анализ показателей (2)
3. качественный анализ диаграммы (графика) (2)</t>
  </si>
  <si>
    <t>Расположите в хронологическом порядке действия при работе с электронной информационно-образовательной средой:
1. прохождение авторизации (2)
2. поиск и изучение необходимой информации, поиск и выполнение заданий (2)
3. контроль выполнения обучающимися заданий (2)</t>
  </si>
  <si>
    <t>Расположите в хронологическом порядке действия учащихся при работе с коллекцией образцов горных пород и минералов:
1. отбор необходимых образцов из состава коллекции (2)
2. установление отличительных особенностей по внешним признакам и фиксация данных (2)
3. составление описания с использованием дополнительных источников информации (2)</t>
  </si>
  <si>
    <t>Расположите картографические умения учащихся от простого к сложному:
1. умений оценивать отдельные компоненты природы Земли, анализировать, сравнивать и объяснять их значение (2)
2. умение составлять характеристики природно-территориальных комплексов страны (2)
3. умений читать и анализировать политические и социально-экономические карты, устанавливать связи природно-социального свойства (2)</t>
  </si>
  <si>
    <t>Соотнесите группы методических приемов с их характеристикой:
1. Логические = [Отражают закономерности правильного мышления.] (2)
2. Организационные = [Координируют учебный процесс.] (2)
3. Технические = [Создают композиционный характер обучающей деятельности.] (2)</t>
  </si>
  <si>
    <t>Соотнесите методы обучения с их характеристикой:
1. Беседа = [Диалогический метод изложения учебного материала.] (2)
2. Метод иллюстрации = [Показ учащимся картин, схем, графиков, карт, макетов, атласов и пр.] (2)
3. Программированный контроль = [Выявление знаний, умений и навыков учащихся с помощью машины.] (2)</t>
  </si>
  <si>
    <t>Соотнесите методы обучения с их характеристикой:
1. Дидактическая игра = [Активная учебная деятельность по имитационному моделированию изучаемых систем, явлений, процессов.] (2)
2. Метод лабораторных работ = [Проведение учащимися опытов с использованием приборов и инструментов в специально оборудованных кабинетах.] (2)
3. Работа с книгой = [Многофункциональный метод, обеспечивающий обучение, развитие, воспитание на основе печатных материалов.] (2)</t>
  </si>
  <si>
    <t>Соотнесите методы обучения с их характеристикой:
1. Дискуссия = [Вовлечение учащихся в активное обсуждение разных научных точек зрения по той или иной проблеме.] (2)
2. Метод упражнений = [Повторное выполнение умственного или практического действия с целью овладения им или повышения его качества.] (2)
3. Уплотненный контроль = [Выявление соотношения достигнутых обучающимися результатов с запланированными целями сочетанием различных методов.] (2)</t>
  </si>
  <si>
    <t>Соотнесите методы обучения с их характеристикой:
1. Лекция = [Изложение значительного по объему учебного материала в течение сравнительно продолжительного времени.] (2)
2. Объяснение = [Словесное монологическое изложение понятий и положений, закономерностей, существенных свойств и т.п.] (2)
3. Рассказ = [Систематическое изложение учебного материала, эмоциональное изложение знаний в определенной логической последовательности.] (2)</t>
  </si>
  <si>
    <t>Соотнесите методы обучения с их характеристикой:
1. Метод демонстрации = [Показ учащимся действий реальных приборов или их моделей, постановка опытов.] (2)
2. Письменный контроль = [Решение учащимися заданий по карточкам.] (2)
3. Устный опрос = [Выявление учителем знаний, умений и навыков учащихся посредством вопроса.] (2)</t>
  </si>
  <si>
    <t>Соотнесите направления внеклассной работы по географии с их содержанием:
1. Историко-географическое = [Решение задачи гуманитаризации школьной географии.] (2)
2. Научно-познавательное = [Дополнение и углубление тем, вызывающих особый интерес у школьников.] (2)
3. Страноведческое = [Интеграция физико-, экономико- и социально-географических знаний.] (2)</t>
  </si>
  <si>
    <t>Соотнесите направления внеклассной работы по географии с их содержанием:
1. Экологическое = [Формирование системы норм и правил отношения к природе, умения и навыки по изучению природы и ее охране.] (2)
2. Культурно-просветительское = [Связано с непрерывным процессом освоения совокупности материальных и духовных ценностей человечества.] (2)
3. Экономическое = [Расширение и углубление знаний о хозяйственной деятельности.] (2)</t>
  </si>
  <si>
    <t>Соотнесите формы внеклассной работы по географии с их содержанием:
1. Клуб = [Большое разнообразие в выборе содержания, привлечение специалистов из разных областей, необходимость установления контактов с другими организациями.] (2)
2. Кружок = [Характерен постоянный состав и объединение как учащихся одного возраста, так и разных классов.] (2)
3. Факультатив = [Неразрывная связь с урочными занятиями (продолжает и развивает их, влияет на их качество).] (2)</t>
  </si>
  <si>
    <t>Соотнесите формы внеклассной работы по географии с их содержанием:
1. Викторина = [Игра, заключающаяся в ответах на устные или письменные вопросы из различных областей знания.] (2)
2. Конкурс = [Соревнование для выявления наилучших из числа участников, представленных работ и т. п.] (2)
3. Конференция = [Организационная форма обучения, направленная на расширение, закрепление и совершенствование знаний.] (2)</t>
  </si>
  <si>
    <t>Соотнесите формы внеклассной работы по географии с их содержанием:
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</si>
  <si>
    <t>Соотнесите методы внеклассной работы по географии с их содержанием:
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</si>
  <si>
    <t>Выберите из предложенных стиль деятельности педагога с родителями (законными представителями) обучающихся, основанный на равном партнерстве и содействии.
*сотрудничество
самоуправление
авторитарное руководство
либеральное руководство</t>
  </si>
  <si>
    <t>Выберите из предложенных вид консультирования родителей (законных представителей) обучающихся по вопросам освоения образовательной программы, индивидуального образовательного маршрута, способов дополнительного образования.
*методическое консультирование
психологическое консультирование
информационно-экспертное консультирование
диагностическое консультирование</t>
  </si>
  <si>
    <t>Выберите из предложенных эффективную форму взаимодействия педагога с родителями (законными представителями) обучающихся, при которой происходит обмен разными мнениями по вопросам воспитания.
*диспут
лекция
семинар-практикум
тренинг</t>
  </si>
  <si>
    <t>Выберите из предложенных форму организации деятельности родителей (законных представителей) обучающихся для формирования у них педагогических умений по вопросам воспитания ребенка.
*тренинговое занятие
родительское собрание
родительский комитет
родительский лекторий</t>
  </si>
  <si>
    <t>Выберите из предложенных наиболее эффективный тип взаимодействия педагога с родителями (законными представителями) обучающихся при решении профилактических задач.
*диалог
монолог
компромисс
конфликт</t>
  </si>
  <si>
    <t>Выберите из предложенных наиболее эффективный способ просвещения родителей (законных представителей) обучающихся в вопросах профилактики девиантного поведения детей и подростков.
*совместный разбор кейсов (случаев), связанных с проявлением девиантного поведения детей и подростков
просмотр видеороликов, связанных с проявлением девиантного поведения детей и подростков
список литературы для самостоятельного ознакомления
стендовая информация по вопросам профилактики девиантного поведения детей и подростков</t>
  </si>
  <si>
    <t>Выберите из предложенных групповую форму работы педагога с родителями (законными представителями) обучающихся, которая позволяет раскрыть содержание коррекционно-развивающих технологий в работе с детьми.
*тематическая консультация
упражнение
беседа
конференция</t>
  </si>
  <si>
    <t>Выберите из предложенных наименее эффективную форму просвещения родителей (законных представителей) обучающихся по вопросам коррекции поведения детей и подростков.
*конференция
беседа
консультация
родительское собрание</t>
  </si>
  <si>
    <t>Определите, в соответствии с Федеральным законом РФ “Об образовании в РФ” от 29.12.2012 г., на что родители (законные представители обучающихся, воспитанников) имеют право.
*выбирать формы получения образования, образовательные учреждения; защищать законные права и интересы обучающихся; принимать участие в управлении организацией, осуществляющей образовательную деятельность, в форме, определяемой уставом этой организации
защищать ребенка
соблюдать требования локальных нормативных актов
соблюдать правила внутреннего распорядка организации</t>
  </si>
  <si>
    <t>Определите, в соответствии с Федеральным законом РФ “Об образовании в РФ” от 29.12.2012 г, каковы обязанности родителей (законных представителей обучающихся, воспитанников).
*обеспечить получение детьми общего образования; соблюдать правила внутреннего распорядка организации, осуществляющей образовательную деятельность; соблюдать требования локальных нормативных актов; уважать честь и достоинство обучающихся и работников организации, осуществляющей образовательную деятельность
знакомиться с содержанием образования, используемыми методами обучения и воспитания, образовательными технологиями
принимать участие в управлении организацией
присутствовать при обследовании детей психолого-педагогической комиссией</t>
  </si>
  <si>
    <t>При изучении темы в классе проводятся промежуточные контрольные работы. Было выявлено, что при их выполнении Иван Н. допускает ошибки, связанные с непониманием основного понятия темы из-за ее сложности для обучающегося, т.к. слабо владеет познавательными учебными действиями.
Выберите оптимальные шаги для коррекции проблемы обучения Ивана Н.
необходимо запланировать дополнительное время на раскрытие темы
пересмотреть формулировку вопроса
не включать данный вопрос, запланировать его на последующие уроки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</si>
  <si>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Было выявлено, что при их выполнении Наталья К. допустила ошибки в решении типовой задачи т.к. она длительное время не посещала школу из-за болезни и теперь выполняет учебную работу в медленном темпе.
Выберите оптимальные шаги для коррекции проблемы обучения Натальи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</si>
  <si>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При изучении темы в классе проводятся промежуточные контрольные работы. Было выявлено, что при выполнении очередной контрольной работы Ира Л. не успела выполнить задания в полном объеме, хотя при выполнении работы она не отвлекалась на посторонние дела и даже задержалась на перемене.
Выберите оптимальные шаги для коррекции проблемы обучения Иры Л.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</si>
  <si>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При изучении темы в классе проводятся промежуточные контрольные работы. Часто для Михаила К. это стрессовая ситуация, он теряется, по невнимательности допускает множество ошибок в письменных работах и он получает низкие оценки за проверочные работы. Как следствие мотивация Михаила К. к обучению подает.
Выберите оптимальный вариант для коррекции проблемы обучения Михаила К.
необходимо запланировать дополнительное время на раскрытие темы
пересмотреть формулировку вопроса
не включать данный вопрос
#уменьшить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</si>
  <si>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С целью уровня выявления индивидуальных особенностей вновь прибывшего в класс Коли В. учитель русского языка использовал в рамках стартовой диагностики письменные работы, которые обучающийся выполнял в течение недели. Анализ работ позволил выявить нестабильность внимания, частую отвлекаемость и как следствие незавершенные работы обучающегося, а также пробелы в записях. В целом был сделан вывод о трудностях формирования навыка саморегуляции у Коли В.
Выберите корректирующие мероприятия для решения данной проблемы.
необходимо запланировать дополнительное время на раскрытие темы
#снизить темп выполнения письменных работ
#использовать прием частой смены деятельности
#уменьшить объем письменных работ
#использовать упражнения, регулирующие двигательную активность
использовать дополнительные задания, направленные на выработку определенных умений</t>
  </si>
  <si>
    <t>С целью последовательной оценки формирования планируемых результатов обучения учитель математики использует текущие проверочные работы, а также наблюдение за деятельностью обучающихся. В рамках текущего контроля было выявлено, что Лиза П. не справляется в решением задач по изучаемой теме, пробелы в знаниях и умениях только нарастают из-за сложности предметного материала. Лиза П. усидчивая, много читает, занимается в музыкальной школе, но малообщительная девочка.
Выберите корректирующие мероприятия для решения данной проблемы.
#использовать карту понятий
#использовать интернет-тренажер
предложить творческое задание
понизить уровень трудоемкости проверочной работы
использовать упражнения из задачника
#использовать памятки и алгоритмы</t>
  </si>
  <si>
    <t>С целью итоговой оценки формирования планируемых результатов обучения применяется накопительная система. Обучающиеся 4 класса составляют портфолио, в которое включаются выборки детских работ, систематизированные материалы наблюдений, материалы, характеризующие достижения обучающихся во внеурочной и досуговой деятельности, в дополнительном образовании.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</si>
  <si>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С целью оценки общеучебных умений применяется систематическое структурированное наблюдение за деятельностью обучающихся, и выполняется анализ продуктов их деятельности. Учитель регулярно отслеживает и фиксирует динамику деятельности обучающихся последующим категориям: «знания», «умения» и «навыки». Особый аспект наблюдения составляет поведение.
Выберите, какие педагогические задачи в этом случае решаются?
расширять возможности обучения и самообучения
#определить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</si>
  <si>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Учитель на уроке организовал оценивание процесса понимания обучающимися нового материала в момент его преподавания в классе с целью определения трудностей, которые могут возникнуть у обучающихся в ходе объяснения материала.
Выберите, какие корректирующие мероприятия может применить учитель, если трудности будут выявлены в целом по классу?
#изменение скорости урока
#повторно объяснить новый материал
#дополнительная отработка материала
продолжение объяснения материала на перемене
увеличение объема домашнего задания для ознакомления с темой</t>
  </si>
  <si>
    <t>Учитель на уроке оценил результаты суммативного тестирования, проведенного с целью определения сложности заданий для обучающихся, анализа ошибок. Выяснилось, что более 50% обучающихся класса с заданиями не справились.
Выберите, какие корректирующие мероприятия в таком случае может применить учитель в целом по классу?
изменение скорости урока
#повторное объяснить новый материал
#дополнительно отработать материал
использовать карту понятий
#использовать интернет-тренажер
#использовать памятки и алгоритмы</t>
  </si>
  <si>
    <t>Выберите из списка регулятивные учебные действия обучающихся для формирования в рамках 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</si>
  <si>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познавательные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</si>
  <si>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Выберите из списка только коммуникативные учебные действия обучающихся, формируемые в рамках общеобразовательной программы
Строят условие, вопрос, решение и ответ задачи с опорой на названные шаги
Исправляют ошибки в тексте объемом 15 слов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#В групповой беседе определяют, что среди предложенных способов действия ни один не подходит для решения данной учебной задачи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
Выбирают дополнительные задания в блоке из 8 обязательных и 4 дополнительных заданий</t>
  </si>
  <si>
    <t>Определите, какой вид обучения использован в предложенной образовательной ситуации.
Сначала ребенка обучают решать задачи (например, 5+3) на палочках, практическим их складыванием. Затем убирают палочки и заменяют их словесным называнием («тройка – это три единицы», «пять да один – шесть»; «шесть да один – семь»; «семь да один – восемь») Наконец, ребенку предлагают решать задачу в уме и т.д.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</si>
  <si>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На первом этапе ребенку предлагают прослушать рассказ о круговороте воды в природе, затем ему нужно запомнить порядок движения и факторы, влияющие на круговорот воды. По итогам опроса ребенок получает отметку и разрешение приступить к изучению следующей темы.
проблемное обучение
*программированное обучение
поэтапное формирование умственных действий</t>
  </si>
  <si>
    <t>Определите, какой вид обучения использован в предложенной образовательной ситуации.
Ребенку предлагают прочитать учебно-научный текст с иллюстрациями на тему «Сезонные изменения в природе». На иллюстрации допущена ошибка, которая подчеркивает противоречие, описанное в тексте. Далее в процессе рассуждений ребенок устраняет ошибку, теоретически обосновывая и (или) практически доказывая вывод.
*проблемное обучение
программированное обучение
поэтапное формирование умственных действий</t>
  </si>
  <si>
    <t>Определите, какая педагогическая технология используется в предложенной образовательной ситуации
На уроке открывающем цикл занятий по разделу учитель предлагает обучающимся вспомнить все, что связано с основным понятием, записать все знакомые факты и теоретические положения. Затем каждый желающий обучающийся делится этой информацией, класс включается в обсуждение и приходит к выводу, что имеющиеся знания не позволяют ответить на ключевой вопрос темы. На следующем этапе происходит отбор и изучение новых источников, углубление в теоретические вопросы и решение практических задач. Все это позволяет делать выводы, которые аналитически обсуждаются на следующем этапе работы по теме.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</si>
  <si>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первом этапе учитель вместе с обучающимися формулирует проблему познания и учебную задачу, обучающиеся в классе планируют время на ее решение, возможно объединяются в группы или пары для поддержания диалога. На следующем этапе обучающиеся отбирают и изучают новые источники информации по теме, решают практические задачи, формулируют выводы и отрабатывают способы действия. Учитель в этот момент выступает в роли консультанта, который ориентирует обучающихся на научные источники, помогает разобраться в ходе выполнения учебных действий. Далее подготовленный материал презентуется в учебной группе (классе), происходит осмысление учебного содержания, а также оценка процесса и результата учебной работы.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</si>
  <si>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На ориентационном этапе педагог и обучающийся договариваются о правилах взаимодействия, каждый принимает долю ответственности на себя. На подготовительном этапе происходит выявление возможностей обучающихся для решения поставленной учебной задачи, актуализируются имеющиеся знания и опыт деятельности, фиксируется мотивация учебной работы. На основном этапе обучающиеся получают информацию с опорой на теоретические положения и факты, при этом применяются различные средства наглядности – схемы, таблицы, инфографика, опыты и др. На итоговом этапе выполняется оценка и анализ лучших работ, обобщение пройденного материала.
технология формирования критического мышления
интерактивная технология
*личностно-ориентированная технология</t>
  </si>
  <si>
    <t>Определите, какая педагогическая технология используется в предложенной образовательной ситуации.
Вначале общей работы учитель объясняет материал или подводит к постановке учебной задаче. Затем обучающиеся в индивидуальной работе отрабатывают ориентировочную основу познавательных действий – анализирую и запоминают понятие, выполняют базовые практические действия, например, по алгоритму или на основе схемы. На третьем этапе обучающиеся объединяются в группы или пары и выполняют одинаковые задания. При этом до начала третьего этапа учитель специально обучает школьников заданному типу коммуникации – круг, цепь, штурвал, вертушка и др. Совместная работа в парах или группах завершается индивидуальной проверкой достигнутого. Для этого используются тесты или кейсы. И на последнем этапе оценивается работа при все участники одной группы получают одинаковые оценки.
технология формирования критического мышления
интерактивная технология
*личностно-ориентированная технология</t>
  </si>
  <si>
    <t>Обучающийся 9 класса Кирилл М. имеет значительные успехи в программировании и является победителем конкурсов технической направленности регионального и федерального уровня. Вместе с тем обучающийся демонстрирует неприязнь к школе, объясняя это тем, что школьная программа не соответствует его интересам, а такие предметы как биология и литература никогда не пригодятся. Таким образом, мотивация к обучению у Кирилла М. стремительно падает, а его кругозор сужается, практическая деятельность становится узко специализированной.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помощь научного руководителя, наставника при участии обучающегося в научно-практических конференциях, круглых столах, мастер-классах
#участие обучающегося в обмене кейсами авторитетных практиками в различных сферах</t>
  </si>
  <si>
    <t>Обучающаяся в 5 классе Ольга К. имеет значительные успехи в музыкальной сфере. Она с 4 лет осваивает игру на скрипке и на текущий момент владеет инструментом на продвинутом уровне, выступает в составе взрослого коллектива музыкантов. В рамках школьной программы Ольга К. показывает удовлетворительные предметные и метапредметные результаты. Однако ей трудно даются отношения со сверстниками в классе – над ней насмехаются и не принимают в коллектив, Ольга К. в свою очередь стремится сразу после уроков уйти из школы, не посещает внеурочные занятия, классные часы, не включается в общие дела класса.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</si>
  <si>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10 классе Мария Ш. участвует во многих конкурсах и олимпиадах. Так она является лауреатом регионального этапа Всероссийской олимпиады школьников по истории, победителем конкурса «Большая перемена». А совсем недавно она приняла решение принять участие в конкурсе по созданию инженерного проекта, победители которого будут направлены на специальную летную смену «Технолидер». Беседы с девочкой позволили выявить, что она участвуя в конкурсах и олимпиадах, стремится подтвердить свой уровень притязаний, повысить самооценку.
Выберите, какие коррекционные условия необходимо создать для успешного освоения обучающимся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</si>
  <si>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Обучающийся во 8 классе Олег Д. проявляет заинтересованность в изучении деятельности врача, глубоко интересуется предметами естественно-научного цикла – биологией и химией. Он многие часы проводит за чтением научно-популярной литературы в сфере медицины.
Выберите, какие условия необходимо создать в данном случае для индивидуализации общеобразовательной программы?
#формирование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</si>
  <si>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Обучающаяся в 3 классе Оксана Г. имеет статус ребенка с ОВЗ. У нее сохранен слух, первично не нарушен интеллект, но есть значительные речевые нарушения, влияющие на становление психики. У девочки нарушены все компоненты речи (звукопроизношения, лексики и грамматики), а также отмечается недоразвитие мыслительных операций, снижение способности к абстрагированию, обобщению, в процессе учебной работы наблюдается быстрая утомляемость, пониженная работоспособность.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</si>
  <si>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Обучающийся во 7 классе Олег Д. имеет статус ребенка с ОВЗ. У него существенно сокращены зрительные ощущения и восприятия, что приводит к уменьшению количества представлений, снижает возможности развития мышления, речи, воображения. В процессе деятельности наблюдается снижение психической активности, имеются изменения в эмоционально-волевой сфере и ориентировочной деятельности.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</si>
  <si>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во 6 классе Алексей Н. имеет статус ребенка с ОВЗ. У него имеются существенные нарушения двигательных функций, он с трудом передвигается с помощью ортопедических приспособлений, самообслуживание выполняет частично. В целом Алексей Н. с образовательной программой справляется при дополнительной помощи тьютора.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</si>
  <si>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Обучающаяся во 2 классе Дарья К. имеет статус ребенка с ОВЗ. У нее отмечается замедление темпа развития психики, которое выражается в недостаточности общего запаса знаний, незрелости мышления, преобладании игровых интересов, быстрой пресыщаемости в интеллектуальной деятельности. У Дарьи К. наблюдается наступление сосредоточения внимания после некоторого периода работы, а также периодические смены напряжения внимания и его спада на протяжении всего времени работы.
Выберите, какие условия необходимо применить для успешного освоения обучающимся в рамках адаптированной общеобразовательной программы?
подбор слухового материала с учетом недостаточности чувственного опытаиспользование интерактивных ресурсов, где обучающийся имеет возможность прожить реальные ситуации в игровой форме и усвоить успешные формы поведения
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</si>
  <si>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Обучающийся в 3 классе Кирилл Ш. имеет статус ребенка с ОВЗ. У него отмечаются нарушения коммуникативной сферы и поведенческие проблемы, которые затрудняют построение учебной коммуникации, что влечет за собой недостатки восприятия и усвоения содержательного компонента обучения. В целом адаптивность ребенка к социальной среде очень низка, он стойко ориентирован на ближайших родственников.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</si>
  <si>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Обучающаяся в 5 классе Ирина А. имеет статус ребенка с ОВЗ. У нее наблюдается стойкая потеря слуха, при которой затруднено самостоятельное овладение речью. У девочки доминирует установка на запоминание текста над стремлением его понять. В словарном запасе Ирины А. преобладают слова, обозначающиее конкретные предметы, и в меньшем объеме присутствуют слова, обозначающие действия, качества, признаки, еще труднее со словами с абстрактным и переносным смыслом.
Выберите, какие условия необходимо применить для успешного освоения обучающимся в рамках адаптированной общеобразовательной программы?
постепенное, дозированное введение ученика в рамки группового взаимодействия
формирование учебного и временного стереотипа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</si>
  <si>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Установите соответствие трудностей обучающихся и педагогических условий их нивелирования:
Трудности обучающегося
Педагогические условия
1. Воспринимая учебную информацию, практически не в состоянии действовать самостоятельно. Особые трудности вызывает информация, предъявляемая в письменной (устной) форме. Испытывает значительные затруднения при выделении нового и главного при интеллектуальной обработке информации. Темп интеллектуальной деятельности и ее результативность снижены. Освоение школьной программы значительно затруднено.
А :
- обучение умению ставить цель деятельности, разрабатывать этапы ее достижения;
- побуждение обучающегося сравнивать полученный результат с эталоном, находить и исправлять допущенные ошибки, осуществлять самооценку;
- обучение пользоваться необходимой информацией, помощью;
- создание ситуации успеха.
2. Затруднена концентрация внимания, осмысление учебной задачи как цели деятельности. Приступает к работе, не имея плана. Уточняющих вопросов не задает, хотя и нуждается в пояснениях. Действует импульсивно, хаотично. Если план работы предложен педагогом, в ходе работы грубо нарушает его, не замечая этого. Завершив задание, часто довольствуется ошибочным результатом. При этом, даже проверяя результат, допущенных ошибок не видит. Не способен обратиться за необходимой помощью и даже если такая помощь оказана, не умеет ею пользоваться.
Б:
- развитие способности аргументировано доказывать свою позицию, видеть общую цель группы и действовать в соответствии с нею,
- соблюдать субординацию в ходе общения со взрослыми и сверстниками.
3.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В:
-обучающая, организующая и стимулирующая помощь учителя;
- развитие приемов логического мышления при помощи
- приемы пошагового предъявления учебной информации с пошаговым контролем ее усвоения;
- использование метафор, позволяющих донести основную информацию образным, символическим языком.
1. 1 = [В] (2)
2. 2 = [А] (2)
3. 3 = [Б] (2)</t>
  </si>
  <si>
    <t>Установите соответствие трудностей обучающихся и педагогических условий их нивелирования:
Трудности обучающегося
Педагогические условия
1. Деформации в ценностно-ориентационной сфере выражается в значимости таких ценностей, как гедонизм, власть и самостоятельность, отмечается преобладание негативизма, неопределенности и крушение авторитетов. Удовлетворение гипертрофированных досуговых потребностей и интересов.
В иерархии ценностей снижается статус духовности, падает значимость ценностей саморазвития, трудовой, образовательной, общественной деятельности, угасает интерес к духовно-эстетической сфере
А :
- развитие способности аргументировано доказывать свою позицию, видеть общую цель группы и действовать в соответствии с нею, соблюдать субординацию в ходе общения со взрослыми и сверстниками.
2. Не способен самостоятельно донести до окружающих собственные мысли и формулировать ответы на обращенные к нему вопросы, а также самостоятельно формулировать вопросы собеседнику. В ходе дискуссии, не корректен, не может аргументировано отстаивать собственную позицию и менять ее, т.к. не понимает необходимость этого шага. При взаимодействии в группе не подчиняется общему решению группы. Не способен строить общение с учетом статуса собеседника и особенностей ситуации общения
Б:
- демонстрация замещающего образца ценностных ориентаций через систему воспитания;
- формирование и развитие личностных качеств, необходимых для позитивной жизнедеятельности;
- развитие осознания последствий поступков и ответственности за собственное поведение;
- развитие способностей обучающихся на основе дополнительного образования с учетом интересов, увлечений;
- оказание помощи в профессиональном самоопределении
3. Нарушение эмоциональной сферы проявляется в неустойчивости эмоциональных состояний, низкой фрустрационной толерантности, агрессивности, безответственности по отношению к своим поступкам, импульсивности, аффективности, перепадах настроения от гиперактивности до моторной гиподинамии.
В:
- совершенствование навыков ответственного и самостоятельного поведения;
- формирование позитивных отношений в классе;
- воспитание положительных качеств личности (толерантности, жизнестойкости и т.д.)
1. 1 = [Б] (2)
2. 2 = [А] (2)
3. 3 = [В] (2)</t>
  </si>
  <si>
    <t>Установите соответствие вида деструктивного поведения обучающихся и его маркеров:
Вид деструктивного поведения
Маркеры деструктивного поведения
1. Делинквентное поведение
А :
- замкнутость, вспышки агрессии, ярости, открытые угрозы совершения убийства / самоубийства, проявление насилия по отношению к людям и животным, использование предметов как оружия (линейка, ручка, тяжелые предметы);
- изменение стиля одежды – широкие штаны с карманами, белая футболка (с характерными надписями: «Естественный отбор», «Ненависть», «Гнев» и др.), длинный черный плащ, высокие ботинки;
- появление новых увлечений – оружие, стрельба, изготовление взрывчатых веществ;
- участие в сообществах в социальных сетях, популяризирующих огнестрельное оружие и рецепты взрывчатых веществ, пропагандирующих идеологию неонационализма и расизма.
2. Скулшутинг
Б:
- устойчивое в течение двух и более недель снижение настроения с преобладанием переживаний безнадежности, одиночества и безысходности;
- резкое снижение успеваемости, проявление безразличия к учебе и оценкам;
- резкие изменения в привычном поведении (неряшливость, нежелание разговаривать с друзьями, потеря интереса к увлечениям, пропуск занятий, повышенные импульсивность, эмоциональность, замкнутость);
- рискованное, самоповреждающее поведение;
- агрессивное поведение (вербальное, физическое) по отношению к окружающим;
- факты употребления ПАВ, алкоголя;
- факты ухода из дома.
3. Суицидальное поведение
В :
- деление обучающихся на группы, жестокое, насильственное отношение к представителям «чужой» группы;
- иерархия внутри группы, унижение и эксплуатация представителей «низшей ступени» своей группы, глумление над ними;
- отсутствие чувства сострадания к людям, высмеивание слабых и беззащитных;
- немотивированный вандализм, совершение краж и грабежей по мотиву спортивного состязания.
1. 1 = [В] (2)
2. 2 = [А] (2)
3. 3 = [Б] (2)</t>
  </si>
  <si>
    <t>Установите соответствие личностных особенностей обучающихся и их маркеров, проявляющихся в учебном процессе:
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</si>
  <si>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Установите соответствие между типами акцентуаций характера и особенностями их проявления в воспитательном процессе:
1. Конформный = [Зависимость от группы, исполнительность, дружелюбие, покладистость, безволие, несамостоятельность] (2)
2. Шизоидный = [Интровертированность, серьезность, устойчивость интересов, замкнутость, рассудительность] (2)
3. Циклоидный = [Периодические смены настроения, непоследовательность, неуравновешенность] (2)</t>
  </si>
  <si>
    <t>Установите соответствие между описанием особенностей проявления акцентуаций характера и их определениями:
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</si>
  <si>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Установите соответствие между свойствами внимания и их определениями:
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</si>
  <si>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Установите соответствие между возрастом ребенка и новообразованиями, характерными для него:
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(2)
3. Юношеский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(2)</t>
  </si>
  <si>
    <t>Установите соответствие между стратегиями поведения в конфликте и их определениями:
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</si>
  <si>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Установите соответствие между стратегиями поведения в конфликте и их определениями:
1. Избегание = [Пассивное поведение, характеризующееся нежеланием пойти навстречу оппоненту и защищать собственные интересы, игнорирование конфликтной ситуации]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Компромисс = [Стратегия, которая строится на взаимных уступках сторон; частичное удовлетворение интересов обеих сторон конфликта] (2)</t>
  </si>
  <si>
    <t>Соотнесите стиль педагогического общения и особенности взаимодействия педагога и обучающегося на уроке.
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</si>
  <si>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Соотнесите стиль педагогического общения и особенности взаимодействия педагога и обучающегося на уроке.
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</si>
  <si>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Соотнесите стиль педагогического общения и особенности взаимодействия педагога и обучающегося на уроке.
1. Авторитарный = [педагог часто создает на уроке нервозную обстановку]
2. Демократический = [педагог эмоционально сопереживает обучающимся]
3. Либеральный = [в основу общения педагога и обучающегося положена тактика невмешательства.]</t>
  </si>
  <si>
    <t>Соотнесите стиль педагогического общения и особенности взаимодействия педагога и обучающегося на уроке.
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</si>
  <si>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Соотнесите стиль педагогического общения и особенности взаимодействия педагога и обучающегося на уроке.
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</si>
  <si>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Соотнесите вид конфликта, который может возникнуть между педагогом и обучающимися на уроке, и его характеристику.
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</si>
  <si>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Соотнесите вид конфликта, который может возникнуть между педагогом и обучающимися на уроке, и его характеристику.
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</si>
  <si>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Соотнесите стиль поведения в конфликтной ситуации между педагогом и обучающимися на уроке, и его характеристику.
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</si>
  <si>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Соотнесите стиль поведения в конфликтной ситуации между педагогом и обучающимися на уроке, и его характеристику.
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</si>
  <si>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Соотнесите стиль поведения в конфликтной ситуации между педагогом и обучающимися на уроке, и его характеристику.
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</si>
  <si>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общепринятые нормы поведения, правила общения со старшими (учителями) и сверстниками (школьниками)
организацию на базе класса семейных праздников, конкурсов, соревнований, направленных на сплочение семьи и школы
клубные встречи
использование в урочной деятельности дистанционных форм обучения на платформе Zoom</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</si>
  <si>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профориентационные пробы
озеленение пришкольной территории
*применение интерактивных форм работы учащихся: интеллектуальных игр, стимулирующих познавательную мотивацию школьников
участие школьников в написании всероссийских проверочных работ</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</si>
  <si>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организация групповой работы или работы в парах по обсуждению социально-значимой информации
*применение фронтального опроса
организация дискуссий
демонстрация примеров ответственного, гражданского поведения</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</si>
  <si>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побуждение школьников соблюдать правила общения с учителями и сверстниками
подбор социально-значимых текстов, проблемных ситуаций для обсуждения в классе
*создание и организация работы родительских комитетов классов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</si>
  <si>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развитие индивидуальных способностей обучающихся в кружках, секциях, клубах
применение дистанционных форм обучения
литературные, исторические, биологические экспедиции
*побуждение школьников соблюдать принципы учебной дисциплины и самоорганизации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</si>
  <si>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активизация познавательной деятельности с использованием элементов наглядности
встреча с представителями поисковых отрядов
*виртуальная экскурсия в краеведческий музей
оформление интерьера класса</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</si>
  <si>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проведение урока в форме театрализации
видео-лекция
*рекрутинговые мероприятия, реализующие идею популяризации деятельности детского общественного объединения, привлечения в него новых участников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</si>
  <si>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неверный вариант ответа. Реализация воспитательного потенциала урока осуществляется педагогом посредством следующих форм и методов работы:
кейс-метод
*индивидуальный тьюториал
дебаты
шефство мотивированных и эрудированных учащихся над их неуспевающими одноклассниками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</si>
  <si>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*просмотр и обсуждение видеофильмов
портфолио
виртуальный тьюториал
однодневные походы и экскурсии</t>
  </si>
  <si>
    <t>Выберите верный вариант ответа. Реализация воспитательного потенциала урока осуществляется педагогом посредством следующих форм и методов работы:
заполнение электронного журнала
волонтерские акции
организация и проведение флешмобов
*инициирование и поддержка исследовательской деятельности школьников в рамках реализации ими индивидуальных и групповых исследовательских проектов</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</si>
  <si>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проявляет заинтересованность в успехах обучающегося (0)
педагог в общих чертах отмечает участие обучающегося в учебной деятельности (3)
педагог сообщает ученику о значимости достигнутых результатов (0)
педагог поощряет достижение учеником определенных результатов (0)
педагог проявляет минимальное, формальное внимание к успехам учащегося (3)</t>
  </si>
  <si>
    <t>Выберите неверные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педагог не отмечает личный вклад учащегося в учебную деятельность (3)
педагог связывает достигнутое с затраченными усилиями, полагая, что такие успехи возможны и впредь (0)
педагог ориентирует ученика на сравнение своих результатов с результатами других (3)
создает ситуацию успеха для обучающихся (0)
при поощрении использует индивидуальный подход (0)</t>
  </si>
  <si>
    <t>Выберите верные варианты ответа. Какие из перечисленных признаков характеризуют эффективное поощрение как метод воспитания и мотивации к учебно-познавательной деятельности:
осуществляется постоянно (3)
не зависит от усилий, затраченных учеником (0)
делается без конкретизации личного вклада обучающегося в его достижение (0)
дается сравнение прошлых и настоящих достижений ученика (3)
опирается на внешние стимулы: похвалу, желание получить награду, побудить участвовать в соревновании (0)</t>
  </si>
  <si>
    <t>Выберите верные варианты ответа. Какие из перечисленных признаков характеризуют неэффективное поощрение как метод воспитания и мотивации к учебно-познавательной деятельности:
сопровождается объяснением, что именно в поступке обучающегося достойно поощрения (0)
осуществляется от случая к случаю (3)
не зависит от усилий, затраченных учеником (3)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</si>
  <si>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Выберите неверные варианты ответа. Какие из перечисленных признаков характеризуют убеждение как метод воспитания и мотивации к учебно-познавательной деятельности:
направлено на выявление негативного опыта обучающихся (3)
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
ориентировано на готовность обучающихся получить инструкцию к действию, указание, распоряжение (3)</t>
  </si>
  <si>
    <t>Выберите неверные варианты ответа. Какие из перечисленных признаков характеризуют принуждение как метод воспитания и мотивации к учебно-познавательной деятельности:
используется, когда другие формы воздействия недейственны или, когда нет времени, чтобы их использовать (0)
бывает непреднамеренным и преднамеренным (3)
выражается в прямом требовании педагога к обучающимся согласиться с его мнением (0)
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</si>
  <si>
    <t>Выберите верные варианты ответа. Какие из перечисленных признаков характеризуют требование как метод воспитания и мотивации к учебно-познавательной деятельности:
осуществляется посредством создания ситуации успеха (0)
может осуществляться в виде похвалы, благодарности, проявлении доверия (0)
является эффективным при использовании педагогом аргументации в отношении поступка учащегося (3)
представляет собой жесткое, формальное обращение педагога к обучающемуся (3)
может осуществляться только в виде замечания, выговора, записи в дневнике (0)</t>
  </si>
  <si>
    <t>Выберите верные варианты ответа. Какие из перечисленных признаков характеризуют наказание как метод воспитания и мотивации к учебно-познавательной деятельности:
должно осуществляться систематически (0)
выражается в прямом требовании педагога к обучающимся принять готовый эталон поведения (0)
бывает фиксированным и нефиксированным (0)
не должно преследовать цель унизить достоинство обучающегося (3)
может осуществляться в виде замечания, выговора, записи в дневнике (3)</t>
  </si>
  <si>
    <t>Выберите неверные варианты ответа. Какие из перечисленных признаков характеризуют оценку как метод воспитания и мотивации к учебно-познавательной деятельности:
может осуществляться только в виде замечания, выговора, записи в дневнике (3)
выражается в прямом требовании педагога к обучающимся выполнить его распоряжения (3)
бывает фиксированной (отметка) и нефиксированной (мера поощрения или порицания) (0)
осуществляется непосредственно (педагогом) или опосредованно (другими обучающимися) (0)
для эффективности сопровождается соответствующей аргументацией (0)</t>
  </si>
  <si>
    <t>Выберите неверные варианты ответа. Какие из перечисленных признаков характеризуют внушение как метод воспитания и мотивации к учебно-познавательной деятельности:
опирается на готовность учащегося «принимать на веру» идеи педагога (0)
отличается высокой степенью аргументации со стороны педагога (3)
в его основу положено разъяснение сути явления, причинно-следственных связей, выделение социальной и личностной значимости решения вопроса (0)
используется как постоянная форма воздействия на обучающихся (3)
может выступать в форме отрицания и порицания (0)</t>
  </si>
  <si>
    <t xml:space="preserve"> </t>
  </si>
  <si>
    <t>1. Спрединг = [Встречное движение литосферных плит]
2. Субдукция = [Линейно вытянутая тектоническая структура]
3. Рифт = [Разрастание океанического дна]</t>
  </si>
  <si>
    <t>1. Сахарный завод = [Сырьевой]
2. Алюминиевый завод = [Энергетический]
3. Часовой завод = [Трудовой]</t>
  </si>
  <si>
    <t>1. Меловой
2. Триасовый
3. Каменноугольный (карбоновый)
4. Ордовикский</t>
  </si>
  <si>
    <t>кофе – Восточная Африка – Бразилия
кукуруза – Центральная Америка – Россия</t>
  </si>
  <si>
    <t>организует осмысливание учебной информации (0)
организует поиск гипотезы (2)</t>
  </si>
  <si>
    <t>личностные (2)
познавательные (2)
регулятивные (0)</t>
  </si>
  <si>
    <t>1. Научности = [Особый порядок и система преподавания, основанные на чёткой логической хронологии.] (0)
2. Прогностичности = [Нацеливание и ориентирование образования на перспективу.] (1)
3. Систематичности последовательности = [Включение в содержание образования только актуальной информации, отвечающей современному уровню развития знаний о действительности.] (0)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[Знание педагогом специфических свойств личности, соответствующих стадии её развития, и организация деятельности детей на основе этих особенностей.] (0)
6. Учёта возрастных и индивидуальных особенностей учащихся = [Принятие ребенка со всеми его особенностями, специфическими чертами, вкусами, привычками.] (0)</t>
  </si>
  <si>
    <t>1. Обучаемый = [Объект педагогических воздействий.] (2)
2. Содержание обучения = [Четко очерченная система знаний, умений, навыков, отобранных для изучения.] (2)
3. Цель обучения = [Объем и соответствующее качество знаний, которыми должен овладеть учащийся.] (2)</t>
  </si>
  <si>
    <t>1. прохождение авторизации (2)
2. поиск и изучение необходимой информации, поиск и выполнение заданий (2)
3. контроль выполнения обучающимися заданий (2)</t>
  </si>
  <si>
    <t>1. Метод демонстрации = [Показ учащимся действий реальных приборов или их моделей, постановка опытов.] (2)
2. Письменный контроль = [Решение учащимися заданий по карточкам.] (2)
3. Устный опрос = [Выявление учителем знаний, умений и навыков учащихся посредством вопроса.] (2)</t>
  </si>
  <si>
    <t>1. Поход = [Короткое по продолжительности путешествие с активными способами передвижения по всему маршруту.] (2)
2. Экскурсия = [Коллективное посещение достопримечательных мест, музеев и прочих мест с учебными или культурно-просветительскими целями.] (2)
3. Экспедиция = [Выезд в другую местность для выполнения задач по исследованию какого-либо природного, культурного, исторического объекта под руководством специалистов.] (2)</t>
  </si>
  <si>
    <t>определить успешность реализации задач духовно-нравственного развития обучающихся
скорректировать содержание и (или) условия реализации программы при получении низких результатов
дать возможность обучающимся следить за своими собственными успехами
мотивация личной ответственности обучающихся за свою учебу</t>
  </si>
  <si>
    <t>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</si>
  <si>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1. 1 = [В] (2)
2. 2 = [А] (2)
3. 3 = [Б] (2)</t>
  </si>
  <si>
    <t>1. Конфликт деятельности = [основан на отказе ученика выполнить требование педагога]
2. Конфликт поступков = [основан на неправильном анализе педагогом поступка обучающегося]
3. Конфликт отношений = [проявляется в неумелом разрешении педагогом конфликтной ситуации]</t>
  </si>
  <si>
    <t>малопригодно как постоянная форма воздействия на обучающихся (0)
эффективности метода способствует доброжелательное отношение педагога к обучающемуся (3)</t>
  </si>
  <si>
    <t>Серебренникова</t>
  </si>
  <si>
    <t>Анатольевна</t>
  </si>
  <si>
    <t>Стихина</t>
  </si>
  <si>
    <t>Юлия</t>
  </si>
  <si>
    <t>Геннадьевна</t>
  </si>
  <si>
    <t>Большакова</t>
  </si>
  <si>
    <t>Наталья</t>
  </si>
  <si>
    <t>Александровна</t>
  </si>
  <si>
    <t>Галина</t>
  </si>
  <si>
    <t>Ялунина</t>
  </si>
  <si>
    <t>Дарья</t>
  </si>
  <si>
    <t>Владимировна</t>
  </si>
  <si>
    <t>Счастливцева</t>
  </si>
  <si>
    <t>Викторовна</t>
  </si>
  <si>
    <t>Рудакова</t>
  </si>
  <si>
    <t>Анастасия</t>
  </si>
  <si>
    <t>Новгородова</t>
  </si>
  <si>
    <t>Вера</t>
  </si>
  <si>
    <t>Николаевна</t>
  </si>
  <si>
    <t>Банных</t>
  </si>
  <si>
    <t>Мария</t>
  </si>
  <si>
    <t>Ивановна</t>
  </si>
  <si>
    <t>Свалухина</t>
  </si>
  <si>
    <t>Лидия</t>
  </si>
  <si>
    <t>Першин</t>
  </si>
  <si>
    <t>Виталий</t>
  </si>
  <si>
    <t>Юлиевич</t>
  </si>
  <si>
    <t>Галишева</t>
  </si>
  <si>
    <t>Татьяна</t>
  </si>
  <si>
    <t>Коклягина</t>
  </si>
  <si>
    <t>Людмила</t>
  </si>
  <si>
    <t>Алексеевна</t>
  </si>
  <si>
    <t>Квашнина</t>
  </si>
  <si>
    <t>Андреевна</t>
  </si>
  <si>
    <t>Овчинников</t>
  </si>
  <si>
    <t>Дмитрий</t>
  </si>
  <si>
    <t>Алексеевич</t>
  </si>
  <si>
    <t>Светлана</t>
  </si>
  <si>
    <t>Боровикова</t>
  </si>
  <si>
    <t>Надежда</t>
  </si>
  <si>
    <t>1. Гномон = [Прибор для определения высоты Солнца над горизонтом]
2. Анемометр = [Прибор для определения скорости ветра]
3. Альбедометр = [Прибор для измерения интенсивности отраженной солнечной радиации]</t>
  </si>
  <si>
    <t>1. Подзона северной тайги
2. Подзона средней тайги
3. Подзона южной тайги
4. Подзона осиново-березовых лесов</t>
  </si>
  <si>
    <t>проектируемость (2)</t>
  </si>
  <si>
    <t>подведение итогов урока (2)
решение познавательный задач в процессе приобретения и применения учебных действий (0)
сообщение учителем темы и задач урока (2)</t>
  </si>
  <si>
    <t>1. Доступности = [Соответствие содержания, методов и форм обучения возрастным особенностям обучающихся, уровню их развития.] (1)
2. Взаимосвязи глобального, регионального и локального уровней = [Развитие у учащихся широкого системного взгляда на проблемы взаимоотношений человека и общества с окружающей природной средой.] (1)
3. Наглядности = [Возможность увидеть предмет в его действительном виде.] (1)
4. Связи обучения с реальной жизнью = [Наличие постоянного сомнения и проверки теории посредством эффективных практических критериев.] (1)
5. Системной дифференциации = [Развитие познания детей от общего, абстрактного к выделению составляющих частей.] (1)
6. Целенаправленности = [Подчиненность обучения конечному планируемому результату.] (1)</t>
  </si>
  <si>
    <t>1. Методы обучения = [Комплекс объектов, которые могут быть использованы для организации более эффективного учебного процесса педагогами и учениками.] (0)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(0)</t>
  </si>
  <si>
    <t>1. определение обозначений осей координат, масштаба, отмеченного на осях (2)
2. количественный анализ показателей (2)
3. качественный анализ диаграммы (графика) (2)</t>
  </si>
  <si>
    <t>1. Беседа = [Диалогический метод изложения учебного материала.] (2)
2. Метод иллюстрации = [Показ учащимся картин, схем, графиков, карт, макетов, атласов и пр.] (2)
3. Программированный контроль = [Выявление знаний, умений и навыков учащихся с помощью машины.] (2)</t>
  </si>
  <si>
    <t>1. Наблюдение = [Преднамеренное и целенаправленное восприятие, обусловленное задачей деятельности.] (2)
2. Опытно-экспериментальный = [Изучение процессов и явлении природы, которые затруднительно наблюдать в действительности.] (2)
3. Словесный = [Вербальное обращение к сознанию ребенка.] (2)</t>
  </si>
  <si>
    <t>необходимо запланировать дополнительное время на раскрытие темы
пересмотреть формулировку вопроса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</si>
  <si>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в социальные акции с проявлением индивидуальных способностей и компетенций</t>
  </si>
  <si>
    <t>1. Соперничество = [Активное поведение в конфликте, при котором человек стремится добиться удовлетворения своих интересов в ущерб интересам другого] (2)
2. Приспособление = [Способ поведения участника конфликта, при котором он готов поступиться своими интересами и уступить другому человеку ради того, чтобы избежать противостояния.] (2)
3. Сотрудничество = [Данная стратегия характеризуется высоким уровнем направленности как на собственные интересы, так и на интересы соперника] (2)</t>
  </si>
  <si>
    <t>1. Авторитарный = [педагог редко комментирует выставляемые отметки, не допускает каких-либо возражений или собственного мнения со стороны обучающихся по поводу оценки]
2. Демократический = [педагог проявляет понимание и эмпатию в общении с обучающимся]
3. Либеральный = [педагог в недостаточной мере умеет организовать обучающихся быть внимательными к ответам одноклассников]</t>
  </si>
  <si>
    <t>выражается в прямом требовании педагога к обучающимся согласиться с его мнением (0)
малопригодно как постоянная форма воздействия на обучающихся (0)</t>
  </si>
  <si>
    <t>1. Спрединг = [Встречное движение литосферных плит]
2. Субдукция = [Встречное движение литосферных плит]
3. Рифт = [Линейно вытянутая тектоническая структура]</t>
  </si>
  <si>
    <t>1. Радиозавод = [Потребительский]
2. Целлюлозно-бумажное предприятие = [Потребительский]
3. Мебельное предприятие = [Потребительский]</t>
  </si>
  <si>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
Экспорт каменного угля из Западной Европы в США получил название «угольного моста».</t>
  </si>
  <si>
    <t>познавательные (2)
регулятивные (0)</t>
  </si>
  <si>
    <t>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[Взаимосвязь педагогического руководства с деятельностью учащихся, связанной с самоконтролем, самоанализом и самокритикой.] (1)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</si>
  <si>
    <t>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(2)
3. Развивающее = [Подготовка учащихся к самостоятельному освоению знаний, поиску истины.] (2)</t>
  </si>
  <si>
    <t>1. отбор необходимых образцов из состава коллекции (2)
2. установление отличительных особенностей по внешним признакам и фиксация данных (2)
3. составление описания с использованием дополнительных источников информации (2)</t>
  </si>
  <si>
    <t>1. Логические = [Отражают закономерности правильного мышления.] (2)
2. Организационные = [Координируют учебный процесс.] (2)
3. Технические = [Создают композиционный характер обучающей деятельности.] (2)</t>
  </si>
  <si>
    <t>предложить творческое задание
понизить уровень трудоемкости проверочной работы
использовать памятки и алгоритмы</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</si>
  <si>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</si>
  <si>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Тревожность = [Повышенная впечатлительность, беспокойство, мнительность, ранимость, низкая стрессоустойчивость, неуверенность в своих силах, страх перед оценкой; покорность, неспособность отстоять свое мнение] (2)
2. Агрессивность = [Повышенное стремление к удовлетворению собственных потребностей в ущерб чувствам и интересам других, бескомпромиссность, независимость, вспыльчивость и нетерпимость, склонность к доминированию, эгоцентричность, надменность.] (2)
3. Завышенная самооценка = [Ставит свои интересы выше интересов других, убежденность в собственном превосходстве и правоте, бескомпромиссность, склонность к доминированию, не признает своих ошибок, обвиняет в неудачах окружающих, стремится во всем быть первым.] (2)</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</si>
  <si>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не отстаивают свои права, не сотрудничают друг с другом для решения проблемы]
3. Приспособление = [педагог и обучающийся действуют совместно, не пытаясь отстаивать собственные интересы]</t>
  </si>
  <si>
    <t>используется, когда другие формы воздействия недейственны или, когда нет времени, чтобы их использовать (0)
бывает непреднамеренным и преднамеренным (3)
эффективности метода способствует доброжелательное отношение педагога к обучающемуся (3)</t>
  </si>
  <si>
    <t>1. Спрединг = [Разрастание океанического дна]
2. Субдукция = [Встречное движение литосферных плит]
3. Рифт = [Линейно вытянутая тектоническая структура]</t>
  </si>
  <si>
    <t>1. Радиозавод = [Трудовой]
2. Целлюлозно-бумажное предприятие = [Энергетический]
3. Мебельное предприятие = [Потребительский]</t>
  </si>
  <si>
    <t>организует закрепление учебного материала (2)
организует обобщение результатов и их применение (0)</t>
  </si>
  <si>
    <t>авторитарный стиль общения между учителем и учащимися (2)
основная функция педагога - передача учебной информации и создание условий для ее усвоения (2)</t>
  </si>
  <si>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[Система методов обучения географии и требования к ним соотносятся с классификациями методов обучения этой науки.] (0)
5. Педагогика = [Открытые этой наукой закономерности помогают найти наиболее эффективные средства, методы и приемы обучения, воспитания и развития личности ребенка.] (0)
6. Психология = [Законы этой науки используются при построении системы понятий и умений в школьном курсе географии, при разработке системы средств обучения и т. д.] (0)</t>
  </si>
  <si>
    <t>1. Методические = [Построение новой дидактической системы мотивации и организации индивидуализированного обучения учащихся.] (2)
2. Психолого-педагогические = [Создание оптимальных условий для выявления задатков, развития интересов и способностей каждого учащегося.] (2)
3. Социальные = [Наиболее полное раскрытие и рациональное использование возможностей каждого члена общества.] (2)</t>
  </si>
  <si>
    <t>1. чтение карт (2)
2. сопоставление карт (0)
3. воссоздание пространственных представлений о размещении и взаимном расположении объектов (0)</t>
  </si>
  <si>
    <t>применить другой метод обучения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</si>
  <si>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</si>
  <si>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1. Истероидный = [Демонстративность, коммуникабельность, жажда восхищения собой, инициативность, эгоцентризм, лицемерие] (2)
2. Гипертимный = [Общительность, болтливость, подвижность, неусидчивость, поверхностность увлечений, желание быть в центре внимания, командовать, выносливость.] (2)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</si>
  <si>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1. Компромисс = [решение проблемы носит временный характер]
2. Уклонение = [проблема не столь важна для педагога и обучающегося; у обеих сторон нет желания тратить силы на ее решение]
3. Конкуренция = [при решении проблемы педагог или обучающийся опирается на свои волевые качества]</t>
  </si>
  <si>
    <t>осуществляется постоянно (3)
не зависит от усилий, затраченных учеником (0)
дается сравнение прошлых и настоящих достижений ученика (3)</t>
  </si>
  <si>
    <t>1. Радиозавод = [Энергетический]
2. Целлюлозно-бумажное предприятие = [Трудовой]
3. Мебельное предприятие = [Потребительский]</t>
  </si>
  <si>
    <t>1. Ордовикский
2. Каменноугольный (карбоновый)
3. Триасовый
4. Меловой</t>
  </si>
  <si>
    <t>дробность (2)</t>
  </si>
  <si>
    <t>интегрированное содержание и межпредметный характер (2)
основная функция педагога - передача учебной информации и создание условий для ее усвоения (0)
основной подход - практико-ориентированное обучение (2)</t>
  </si>
  <si>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[Система методов обучения географии и требования к ним соотносятся с классификациями методов обучения этой науки.] (0)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</si>
  <si>
    <t>1. Дидактическая игра = [Активная учебная деятельность по имитационному моделированию изучаемых систем, явлений, процессов.] (2)
2. Метод лабораторных работ = [Проведение учащимися опытов с использованием приборов и инструментов в специально оборудованных кабинетах.] (2)
3. Работа с книгой = [Многофункциональный метод, обеспечивающий обучение, развитие, воспитание на основе печатных материалов.] (2)</t>
  </si>
  <si>
    <t>1. Экологическое = [Формирование системы норм и правил отношения к природе, умения и навыки по изучению природы и ее охране.] (2)
2. Культурно-просветительское = [Связано с непрерывным процессом освоения совокупности материальных и духовных ценностей человечества.] (2)
3. Экономическое = [Расширение и углубление знаний о хозяйственной деятельности.] (2)</t>
  </si>
  <si>
    <t>определить успешность реализации задач духовно-нравственного развития обучающихся
дать возможность обучающимся следить за своими собственными успехами
мотивация личной ответственности обучающихся за свою учебу</t>
  </si>
  <si>
    <t>Строят условие, вопрос, решение и ответ задачи с опорой на названные шаги
Разбивают на 3 группы по самостоятельно выделенному признаку 10 объектов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
Принимают цель, поставленную взрослым, и удерживают ее на протяжении всей работы</t>
  </si>
  <si>
    <t>включение общеразвивающего курса дополнительного образования по развитию у общающегося навыков публичного выступления и коммуникации со сверстниками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включение в социальные акции с проявлением индивидуальных способностей и компетенций
участие обучающегося в обмене кейсами авторитетных практиками в различных сферах</t>
  </si>
  <si>
    <t>1. Младший школьный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(2)
2. Подростковый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</si>
  <si>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1. Конфликт деятельности = [основан на неправильном анализе педагогом поступка обучающегося]
2. Конфликт поступков = [проявляется в неумелом разрешении педагогом конфликтной ситуации]
3. Конфликт отношений = [основан на отказе ученика выполнить требование педагога]</t>
  </si>
  <si>
    <t>опирается на готовность учащегося «принимать на веру» идеи педагога (0)
используется как постоянная форма воздействия на обучающихся (3)</t>
  </si>
  <si>
    <t>1. Радиозавод = [Энергетический]
2. Целлюлозно-бумажное предприятие = [Потребительский]
3. Мебельное предприятие = [Трудовой]</t>
  </si>
  <si>
    <t>познавательные (2)</t>
  </si>
  <si>
    <t>1. Изучение школьной документации = [Анализ классных журналов, тематических и поурочных планов, планов работы кружков и т.д.] (1)
2. Исторический = [Рассмотрение предмета исследования в качестве целостной системы, состоящей из взаимодействующих компонентов.] (0)
3. Математический = [Качественная оценка и количественное выражение изучаемых объектов.] (1)
4. Педагогический эксперимент = [Введение в обучение чего-то нового (учебный материал, приём обучения, средство обучения и т.д.) для выявления их влияния на качество знаний, развитие и воспитание учащихся.] (1)
5. Системно-структурный анализ = [Рассмотрение всех исследуемых явлений в развитии, изменении во времени.] (0)
6. Собеседование = [Специально организованный диалог, преимущественно с целью проверки чьей-нибудь подготовки, знаний в какой-нибудь области.] (1)</t>
  </si>
  <si>
    <t>1. Воспитательная = [Формирование мировоззрения обучаемых, их духовных, нравственных, трудовых, эстетических представлений, а также убеждений, взглядов и идеалов.] (2)
2. Образовательная = [Обеспечение процесса совершенствования личности, ее восприятия, мышления, волевой, эмоциональной и мотивационной сфер.] (0)
3. Развивающая = [Создание условий, обеспечивающих учащихся знаниями, формирование специальных и общеучебных умений и навыков с целью их использования на практике.] (0)</t>
  </si>
  <si>
    <t>1. Лекция = [Изложение значительного по объему учебного материала в течение сравнительно продолжительного времени.] (2)
2. Объяснение = [Систематическое изложение учебного материала, эмоциональное изложение знаний в определенной логической последовательности.] (0)
3. Рассказ = [Словесное монологическое изложение понятий и положений, закономерностей, существенных свойств и т.п.] (0)</t>
  </si>
  <si>
    <t>изменение скорости урока
дополнительная отработка материала</t>
  </si>
  <si>
    <t>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стимулировать слухо-зрительное внимание</t>
  </si>
  <si>
    <t>опирается на готовность учащегося «принимать на веру» идеи педагога (0)
может выступать в форме отрицания и порицания (0)</t>
  </si>
  <si>
    <t>Россия, США и Канада входят в первую тройку стран по размерам добычи угля.
Экспорт каменного угля из Западной Европы в США получил название «угольного моста».</t>
  </si>
  <si>
    <t>организует закрепление учебного материала (2)</t>
  </si>
  <si>
    <t>1. Изучение школьной документации = [Анализ классных журналов, тематических и поурочных планов, планов работы кружков и т.д.] (1)
2. Исторический = [Рассмотрение всех исследуемых явлений в развитии, изменении во времени.] (1)
3. Математический = [Качественная оценка и количественное выражение изучаемых объектов.] (1)
4. Педагогический эксперимент = [Введение в обучение чего-то нового (учебный материал, приём обучения, средство обучения и т.д.) для выявления их влияния на качество знаний, развитие и воспитание учащихся.] (1)
5. Системно-структурный анализ = [Рассмотрение предмета исследования в качестве целостной системы, состоящей из взаимодействующих компонентов.] (1)
6. Собеседование = [Специально организованный диалог, преимущественно с целью проверки чьей-нибудь подготовки, знаний в какой-нибудь области.] (1)</t>
  </si>
  <si>
    <t>1. Методы обучения = [Способ взаимодействия между учителем и учениками, в результате которого происходит передача и усвоение знаний, умений и навыков, предусмотренных содержанием обучения.] (2)
2. Обучающий = [Субъект обучения, определяющий цель учебного процесса, содержание учебного материала, структуру занятия, методы учебной деятельности.] (2)
3. Средства обучения = [Комплекс объектов, которые могут быть использованы для организации более эффективного учебного процесса педагогами и учениками.] (2)</t>
  </si>
  <si>
    <t>1. определение обозначений осей координат, масштаба, отмеченного на осях (2)
2. качественный анализ диаграммы (графика) (0)
3. количественный анализ показателей (0)</t>
  </si>
  <si>
    <t>1. Наблюдение = [Вербальное обращение к сознанию ребенка.] (0)
2. Опытно-экспериментальный = [Изучение процессов и явлении природы, которые затруднительно наблюдать в действительности.] (2)
3. Словесный = [Преднамеренное и целенаправленное восприятие, обусловленное задачей деятельности.] (0)</t>
  </si>
  <si>
    <t>уменьшить объем проверочного задания
продолжить проведение заданий в четко запланированное время с целью развития у учащихся навыка активной работы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</si>
  <si>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формирование индивидуальной траектории развития обучающегося с учетом графика конкурсов и олимпиад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</si>
  <si>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Приспособление = [педагог и обучающийся понимают, что никто из них не собирается поступиться своей позицией]
2. Сотрудничество = [педагог и обучающийся понимают, в чем состоят причины конфликта, стремятся совместно искать возможности его разрешения]
3. Компромисс = [педагог и обучающийся немного уступают в своих интересах, чтобы удовлетворить их частично]</t>
  </si>
  <si>
    <t>в его основе лежит разъяснение сути явления (0)
может осуществляться словом, делом, личным примером (0)
опирается на выделение социальной и личностной значимости решения вопроса (0)</t>
  </si>
  <si>
    <t>1. Оружейный завод = [Военно-стратегический]
2. Молокозавод = [Потребительский]
3. Металлургический комбинат = [Сырьевой]</t>
  </si>
  <si>
    <t>Россия, США и Канада входят в первую тройку стран по размерам добычи угля.
Индия и Китай не входят в первую десятку стран по размерам выработки электроэнергии.</t>
  </si>
  <si>
    <t>подведение итогов урока (2)
сообщение учителем темы и задач урока (2)</t>
  </si>
  <si>
    <t>1. Географические науки = [Законы этой науки используются при построении системы понятий и умений в школьном курсе географии, при разработке системы средств обучения и т. д.] (0)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(0)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</si>
  <si>
    <t>уменьшить объем проверочного задания
применить другой метод обучения
использовать дополнительные задания, направленные на выработку определенных умений</t>
  </si>
  <si>
    <t>формирование индивидуальной траектории развития обучающегося с учетом графика конкурсов и олимпиад
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
участие обучающегося в обмене кейсами авторитетных практиками в различных сферах</t>
  </si>
  <si>
    <t>1. 1 = [А] (0)
2. 2 = [В] (0)
3. 3 = [Б] (2)</t>
  </si>
  <si>
    <t>1. Конфликт деятельности = [проявляется в отказе обучающегося выполнить учебное задание, поручение по причине его трудности]
2. Конфликт поступков = [возникает по причине того, что педагог не выяснил мотивы поступка обучающихся, сделал необоснованный вывод]
3. Конфликт отношений = [приобретает личностный смысл, порождает длительную неприязнь между педагогом и обучающимся]</t>
  </si>
  <si>
    <t>направлено на выявление негативного опыта обучающихся (3)
ориентировано на готовность обучающихся получить инструкцию к действию, указание, распоряжение (3)</t>
  </si>
  <si>
    <t>1. Спрединг = [Разрастание океанического дна]
2. Субдукция = [Встречное движение литосферных плит]
3. Рифт = [Разрастание океанического дна]</t>
  </si>
  <si>
    <t>технология мастерских (2)
технология уровневой дифференциации (2)</t>
  </si>
  <si>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[Система методов обучения географии и требования к ним соотносятся с классификациями методов обучения этой науки.] (0)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</si>
  <si>
    <t>1. чтение карт (2)
2. воссоздание пространственных представлений о размещении и взаимном расположении объектов (2)
3. сопоставление карт (2)</t>
  </si>
  <si>
    <t>1. Лекция = [Изложение значительного по объему учебного материала в течение сравнительно продолжительного времени.] (2)
2. Объяснение = [Словесное монологическое изложение понятий и положений, закономерностей, существенных свойств и т.п.] (2)
3. Рассказ = [Систематическое изложение учебного материала, эмоциональное изложение знаний в определенной логической последовательности.] (2)</t>
  </si>
  <si>
    <t>дополнительно отработать материал
использовать карту понятий
использовать памятки и алгоритмы</t>
  </si>
  <si>
    <t>постепенное, дозированное введение ученика в рамки группового взаимодействия
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</si>
  <si>
    <t>1. Конфликт деятельности = [основан на неправильном анализе педагогом поступка обучающегося]
2. Конфликт поступков = [основан на отказе ученика выполнить требование педагога]
3. Конфликт отношений = [проявляется в неумелом разрешении педагогом конфликтной ситуации]</t>
  </si>
  <si>
    <t>используется, когда другие формы воздействия недейственны или, когда нет времени, чтобы их использовать (0)
бывает непреднамеренным и преднамеренным (3)</t>
  </si>
  <si>
    <t>1. Гномон = [Прибор для измерения интенсивности отраженной солнечной радиации]
2. Анемометр = [Прибор для определения скорости ветра]
3. Альбедометр = [Прибор для определения высоты Солнца над горизонтом]</t>
  </si>
  <si>
    <t>основная цель урока - развитие личности школьника в опоре на знания и умения (0)</t>
  </si>
  <si>
    <t>1. Изучение школьной документации = [Анализ классных журналов, тематических и поурочных планов, планов работы кружков и т.д.] (1)
2. Исторический = &lt;ответ не выбран&gt; (0)
3. Математический = &lt;ответ не выбран&gt; (0)
4. Педагогический эксперимент = &lt;ответ не выбран&gt; (0)
5. Системно-структурный анализ = &lt;ответ не выбран&gt; (0)
6. Собеседование = [Специально организованный диалог, преимущественно с целью проверки чьей-нибудь подготовки, знаний в какой-нибудь области.] (1)</t>
  </si>
  <si>
    <t>1. Методические = [Наиболее полное раскрытие и рациональное использование возможностей каждого члена общества.] (0)
2. Психолого-педагогические = [Создание оптимальных условий для выявления задатков, развития интересов и способностей каждого учащегося.] (2)
3. Социальные = [Построение новой дидактической системы мотивации и организации индивидуализированного обучения учащихся.] (0)</t>
  </si>
  <si>
    <t>1. Логические = [Отражают закономерности правильного мышления.] (2)
2. Организационные = [Создают композиционный характер обучающей деятельности.] (0)
3. Технические = [Координируют учебный процесс.] (0)</t>
  </si>
  <si>
    <t>1. Викторина = [Игра, заключающаяся в ответах на устные или письменные вопросы из различных областей знания.] (2)
2. Конкурс = [Соревнование для выявления наилучших из числа участников, представленных работ и т. п.] (2)
3. Конференция = [Организационная форма обучения, направленная на расширение, закрепление и совершенствование знаний.] (2)</t>
  </si>
  <si>
    <t>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</si>
  <si>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1. Авторитарный = [в общении педагога с обучающимися преобладают формы принуждения]
2. Демократический = [педагог обращает внимание на реакцию учеников на свои вопросы]
3. Либеральный = [педагог формально относится к проведению фронтального опроса на уроке]</t>
  </si>
  <si>
    <t>должно осуществляться систематически (0)</t>
  </si>
  <si>
    <t>США, Бразилия, Индия
Китай, Австралия, ЮАР</t>
  </si>
  <si>
    <t>дробность (0)
законосообразность (2)
проектируемость (2)</t>
  </si>
  <si>
    <t>1. умений оценивать отдельные компоненты природы Земли, анализировать, сравнивать и объяснять их значение (2)
2. умений читать и анализировать политические и социально-экономические карты, устанавливать связи природно-социального свойства (0)
3. умение составлять характеристики природно-территориальных комплексов страны (0)</t>
  </si>
  <si>
    <t>пересмотреть формулировку вопроса
использовать дополнительные задания, направленные на выработку определенных умений
запланировать тему (вопрос) на последующие уроки</t>
  </si>
  <si>
    <t>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</si>
  <si>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используется, когда другие формы воздействия недейственны или, когда нет времени, чтобы их использовать (0)
выражается в прямом требовании педагога к обучающимся согласиться с его мнением (0)
малопригодно как постоянная форма воздействия на обучающихся (0)</t>
  </si>
  <si>
    <t>1. Гномон = [Прибор для определения высоты Солнца над горизонтом]
2. Анемометр = [Прибор для измерения интенсивности отраженной солнечной радиации]
3. Альбедометр = [Прибор для определения скорости ветра]</t>
  </si>
  <si>
    <t>1. Подзона северной тайги
2. Подзона средней тайги
3. Подзона осиново-березовых лесов
4. Подзона южной тайги</t>
  </si>
  <si>
    <t>основной подход - практико-ориентированное обучение (2)</t>
  </si>
  <si>
    <t>1. Гуманизация = [Утверждение общечеловеческих ценностей.] (1)
2. Интеграция = [Усиление комплексных подходов.] (1)
3. Политизация = [Увеличение внимания к процессам, происходящим в сфере деятельности государств.] (1)
4. Социологизация = [Повышение внимания к общественным аспектам развития.] (1)
5. Экологизация = [Рассмотрение человека в неразрывной связи со средой его обитания.] (1)
6. Экономизация = [Проникновение логики экономических систем.] (1)</t>
  </si>
  <si>
    <t>необходимо запланировать дополнительное время на раскрытие темы
применить другой метод обучения
использовать дополнительные задания, направленные на выработку определенных умений
запланировать тему (вопрос) на последующие уроки</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</si>
  <si>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В групповой беседе определяют, что среди предложенных способов действия ни один не подходит для решения данной учебной задачи
Принимают цель, поставленную взрослым, и удерживают ее на протяжении всей работы</t>
  </si>
  <si>
    <t>постепенное, дозированное введение ученика в рамки группового взаимодействия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</si>
  <si>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1. Младший школьный = [Рефлексия, осознание собственной индивидуальности, появление жизненных планов, готовность к самоопределению, установка на сознательное построение собственной жизни, постепенное врастание в различные сферы жизни] (0)
2. Подростковый = [Развитие произвольности психических процессов и поведения, компетентность, внутренний план действий, умение организовывать учебную деятельность, рефлексия.] (0)
3. Юношеский = [Чувство взрослости; развитие самосознания, формирование идеала личности; склонность к рефлексии; интерес к противоположному полу, половое созревание; повышенная возбудимость, частая смена настроения; особое развитие волевых качеств; потребность в самоутверждении и самосовершенствовании, в деятельности, имеющей личностный смысл; самоопределение.] (0)</t>
  </si>
  <si>
    <t>1. Конкуренция = [педагог и обучающийся хотят в первую очередь удовлетворить собственные интересы в ущерб интересам друг друга]
2. Уклонение = [педагог и обучающийся действуют совместно, не пытаясь отстаивать собственные интересы]
3. Приспособление = [педагог и обучающийся не отстаивают свои права, не сотрудничают друг с другом для решения проблемы]</t>
  </si>
  <si>
    <t>педагог не отмечает личный вклад учащегося в учебную деятельность; (3)
педагог ориентирует ученика на сравнение своих результатов с результатами других; (3)</t>
  </si>
  <si>
    <t>Россия, США и Канада входят в первую тройку стран по размерам добычи угля.
Более ¾ электроэнергии Франции вырабатывается на АЭС.</t>
  </si>
  <si>
    <t>технология уровневой дифференциации (2)</t>
  </si>
  <si>
    <t>1. Догматическое = [Объяснение в сочетании с наглядностью – главные методы, слушание и запоминание – ведущие виды деятельности учащихся, а безошибочное воспроизведение изученного – главное требование и основной критерий эффективности.] (0)
2. Программированное = [Управляемое усвоение подаваемого в определенной логической последовательности учебного материала с помощью обучающего устройства.] (2)
3. Сообщающее = [Форма коллективной организации обучения, при которой главный вид деятельности учащихся – слушание и механическое заучивание.] (0)</t>
  </si>
  <si>
    <t>1. Лекция = [Словесное монологическое изложение понятий и положений, закономерностей, существенных свойств и т.п.] (0)
2. Объяснение = [Систематическое изложение учебного материала, эмоциональное изложение знаний в определенной логической последовательности.] (0)
3. Рассказ = [Систематическое изложение учебного материала, эмоциональное изложение знаний в определенной логической последовательности.] (2)</t>
  </si>
  <si>
    <t>изменение скорости урока
повторно объяснить новый материал
дополнительная отработка материала</t>
  </si>
  <si>
    <t>включение системы адресных элективных курсов, курсов по выбору в соответствии с персональным интересом обучающегося
включение общеразвивающего курса дополнительного образования по организации проектно-исследовательской деятельности обучающегося в междисциплинарном формате</t>
  </si>
  <si>
    <t>1. Авторитарный = [педагог эмоционально не сопереживает обучающимся]
2. Демократический = [педагог чаще использует способы побуждения, чем принуждения]
3. Либеральный = [педагог проводит опрос не на каждом уроке, задавая шаблонные вопросы]</t>
  </si>
  <si>
    <t>1. Сахарный завод = [Энергетический]
2. Алюминиевый завод = [Сырьевой]
3. Часовой завод = [Трудовой]</t>
  </si>
  <si>
    <t>технология обучения детей с признаками одаренности (2)
технология сбережения и укрепления здоровья (2)</t>
  </si>
  <si>
    <t>подведение итогов урока (2)
создание мотивационной установки (0)
сообщение учителем темы и задач урока (2)</t>
  </si>
  <si>
    <t>1. Географические науки = [Законы этой науки используются при построении системы понятий и умений в школьном курсе географии, при разработке системы средств обучения и т. д.] (0)
2. Дидактика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(0)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[Открытые этой наукой закономерности помогают найти наиболее эффективные средства, методы и приемы обучения, воспитания и развития личности ребенка.] (0)
6. Психология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(0)</t>
  </si>
  <si>
    <t>1. Методические = [Создание оптимальных условий для выявления задатков, развития интересов и способностей каждого учащегося.] (0)
2. Психолого-педагогические = [Построение новой дидактической системы мотивации и организации индивидуализированного обучения учащихся.] (0)
3. Социальные = [Наиболее полное раскрытие и рациональное использование возможностей каждого члена общества.] (2)</t>
  </si>
  <si>
    <t>1. Дискуссия = [Вовлечение учащихся в активное обсуждение разных научных точек зрения по той или иной проблеме.] (2)
2. Метод упражнений = [Повторное выполнение умственного или практического действия с целью овладения им или повышения его качества.] (2)
3. Уплотненный контроль = [Выявление соотношения достигнутых обучающимися результатов с запланированными целями сочетанием различных методов.] (2)</t>
  </si>
  <si>
    <t>1. Наблюдение = [Изучение процессов и явлении природы, которые затруднительно наблюдать в действительности.] (0)
2. Опытно-экспериментальный = [Преднамеренное и целенаправленное восприятие, обусловленное задачей деятельности.] (0)
3. Словесный = [Вербальное обращение к сознанию ребенка.] (2)</t>
  </si>
  <si>
    <t>необходимо запланировать дополнительное время на раскрытие темы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</si>
  <si>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подбор зрительного материала с учетом рекомендуемой врачом нагрузки на зрение
предоставление специальные компьютерных программ и оборудования, например, выносные кнопки, клавиатуры с увеличенным размером клавиш и шрифта, специальной накладкой, предотвращающей случайное нажатие на соседние клавиши
обеспечение особой пространственной и временной организации образовательной среды
обучать "переносу" сформированных знаний и умений в новые ситуации взаимодействия с действительностью</t>
  </si>
  <si>
    <t>1. Авторитарный = [педагог негативно реагирует на проявление обучающимися инициативы]
2. Демократический = [педагог тактичен по отношению к обучающимся]
3. Либеральный = [педагог неравномерно распределяют внимание между обучающимися на уроке]</t>
  </si>
  <si>
    <t>рис – Южная Америка - Китай
кофе – Восточная Африка – Бразилия</t>
  </si>
  <si>
    <t>1. Научности = [Включение в содержание образования только актуальной информации, отвечающей современному уровню развития знаний о действительности.] (1)
2. Прогностичности = [Нацеливание и ориентирование образования на перспективу.] (1)
3. Систематичности последовательности = [Особый порядок и система преподавания, основанные на чёткой логической хронологии.] (1)
4. Сознательности, активности и самодеятельности = &lt;ответ не выбран&gt; (0)
5. Уважения личности ребенка = [Принятие ребенка со всеми его особенностями, специфическими чертами, вкусами, привычками.] (1)
6. Учёта возрастных и индивидуальных особенностей учащихся = [Знание педагогом специфических свойств личности, соответствующих стадии её развития, и организация деятельности детей на основе этих особенностей.] (1)</t>
  </si>
  <si>
    <t>1. Воспитательная = [Формирование мировоззрения обучаемых, их духовных, нравственных, трудовых, эстетических представлений, а также убеждений, взглядов и идеалов.] (2)
2. Образовательная = [Создание условий, обеспечивающих учащихся знаниями, формирование специальных и общеучебных умений и навыков с целью их использования на практике.] (2)
3. Развивающая = [Обеспечение процесса совершенствования личности, ее восприятия, мышления, волевой, эмоциональной и мотивационной сфер.] (2)</t>
  </si>
  <si>
    <t>1. отбор необходимых образцов из состава коллекции (2)
2. составление описания с использованием дополнительных источников информации (0)
3. установление отличительных особенностей по внешним признакам и фиксация данных (0)</t>
  </si>
  <si>
    <t>необходимо запланировать дополнительное время на раскрытие темы
уменьшить объем проверочного задания
запланировать тему (вопрос) на последующие уроки, равномерно распределить объем работы</t>
  </si>
  <si>
    <t>Строят условие, вопрос, решение и ответ задачи с опорой на названные шаги
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Разбивают на 3 группы по самостоятельно выделенному признаку 10 объектов
В тексте объемом 300 слов выделяют фрагмент, который можно считать «обоснованием гипотезы»
Самостоятельно ставят перед собой учебную задачу, выполняют ее и оценивают по предложенным критериям</t>
  </si>
  <si>
    <t>формирование учебного и временного стереотипа
соблюдать требования к речи взрослого в сочетании с соблюдением правил расположения источника звука
стимулировать слухо-зрительное внимание</t>
  </si>
  <si>
    <t>1. Истероидный = [Общительность, болтливость, подвижность, неусидчивость, поверхностность увлечений, желание быть в центре внимания, командовать, выносливость.] (0)
2. Гипертимный = [Демонстративность, коммуникабельность, жажда восхищения собой, инициативность, эгоцентризм, лицемерие] (0)
3. Сенситивный = [Повышенная чувствительность и впечатлительность, высокие моральные требованиями к себе и окружающим, робость и застенчивость, старательность, послушность, привязанность к родителям.] (2)</t>
  </si>
  <si>
    <t>педагог в общих чертах отмечает участие обучающегося в учебной деятельности; (3)
педагог проявляет минимальное, формальное внимание к успехам учащегося. (3)</t>
  </si>
  <si>
    <t>1. Спрединг = [Разрастание океанического дна]
2. Субдукция = [Линейно вытянутая тектоническая структура]
3. Рифт = [Встречное движение литосферных плит]</t>
  </si>
  <si>
    <t>1. Каменноугольный (карбоновый)
2. Триасовый
3. Меловой
4. Ордовикский</t>
  </si>
  <si>
    <t>законосообразность (2)
проектируемость (2)</t>
  </si>
  <si>
    <t>решение познавательных задач в процессе приобретения и применения учебных действий (2)
создание мотивационной установки (2)</t>
  </si>
  <si>
    <t>1. Историко-географическое = [Решение задачи гуманитаризации школьной географии.] (2)
2. Научно-познавательное = [Интеграция физико-, экономико- и социально-географических знаний.] (0)
3. Страноведческое = [Дополнение и углубление тем, вызывающих особый интерес у школьников.] (0)</t>
  </si>
  <si>
    <t>Упорядочивают и ранжируют данные из текста, пользуясь совместной презентацией
Коллективно сравнивают объекты предметного содержания с опорой на названный учителем состав действия
Самостоятельно ставят перед собой учебную задачу, выполняют ее и оценивают по предложенным критериям
Дают точный и развернутый ответ с указанием фактов, на основании которых он сделан</t>
  </si>
  <si>
    <t>обеспечение особой пространственной и временной организации образовательной среды
обеспечивать особую пространственную и временную организацию образовательной среды с учетом функционального состояния центральной нервной системы
обучать "переносу" сформированных знаний и умений в новые ситуации взаимодействия с действительностью</t>
  </si>
  <si>
    <t>1. Распределение = [Способность одновременно успешно выполнять несколько видов деятельности] (2)
2. Устойчивость = [Способность на протяжении длительного времени удерживать внимание на каком-либо объекте или деятельности] (2)
3. Объем = [Количество объектов, или их элементов, которые могут быть одновременно восприняты с одинаковой степенью ясности и отчетливости в ограниченный отрезок времени] (2)</t>
  </si>
  <si>
    <t>1. Модульное = [Организация процесса обучения, при которой учащийся самостоятельно работает с учебной информацией, представленной в виде законченных и относительно самостоятельных частей программы.] (2)
2. Проблемное = [Подготовка учащихся к самостоятельному освоению знаний, поиску истины.] (0)
3. Развивающее = [Организация обучения путем самостоятельного добывания знаний в процессе решения учебных противоречивых ситуаций, развития творческого мышления и познавательной активности учащихся.] (0)</t>
  </si>
  <si>
    <t>1. сопоставление карт (0)
2. чтение карт (0)
3. воссоздание пространственных представлений о размещении и взаимном расположении объектов (0)</t>
  </si>
  <si>
    <t>1. Дискуссия = [Вовлечение учащихся в активное обсуждение разных научных точек зрения по той или иной проблеме.] (2)
2. Метод упражнений = [Выявление соотношения достигнутых обучающимися результатов с запланированными целями сочетанием различных методов.] (0)
3. Уплотненный контроль = [Повторное выполнение умственного или практического действия с целью овладения им или повышения его качества.] (0)</t>
  </si>
  <si>
    <t>предложить творческое задание
использовать упражнения из задачника
использовать памятки и алгоритмы</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</si>
  <si>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t>
  </si>
  <si>
    <t>сопровождается объяснением, что именно в поступке обучающегося достойно поощрения (0)
осуществляется постоянно (0)
воздействует на мотивацию обучающегося, опираясь на внутренние стимулы: интерес к заданию, получение удовлетворения от процесса обучения, желание овладеть необходимым умением (0)</t>
  </si>
  <si>
    <t>1. Спрединг = [Разрастание океанического дна]
2. Субдукция = [Линейно вытянутая тектоническая структура]
3. Рифт = [Линейно вытянутая тектоническая структура]</t>
  </si>
  <si>
    <t>организует поиск гипотезы (2)</t>
  </si>
  <si>
    <t>подведение итогов урока (2)
решение познавательный задач в процессе приобретения и применения учебных действий (0)
создание мотивационной установки (0)
сообщение учителем темы и задач урока (2)</t>
  </si>
  <si>
    <t>1. Географические науки = [Значение в решении вопроса о том, каков тот круг научных географических знаний и умений, которыми должны овладеть школьники в процессе обучения географии.] (1)
2. Дидактика = [Система методов обучения географии и требования к ним соотносятся с классификациями методов обучения этой науки.] (1)
3. Кибернетика = [Получение и осваивание знаний и информации с помощью информационных и коммуникационных технологий.] (1)
4. Логика = [Законы этой науки используются при построении системы понятий и умений в школьном курсе географии, при разработке системы средств обучения и т. д.] (1)
5. Педагогика = [Методика обучения является одним из её разделов – частной дидактикой, используя положения данной науки применительно к обучению конкретному предмету.] (1)
6. Психология = [Открытые этой наукой закономерности помогают найти наиболее эффективные средства, методы и приемы обучения, воспитания и развития личности ребенка.] (1)</t>
  </si>
  <si>
    <t>1. Историко-географическое = [Дополнение и углубление тем, вызывающих особый интерес у школьников.] (0)
2. Научно-познавательное = [Интеграция физико-, экономико- и социально-географических знаний.] (0)
3. Страноведческое = [Решение задачи гуманитаризации школьной географии.] (0)</t>
  </si>
  <si>
    <t>продолжить проведение заданий в четко запланированное время с целью развития у учащихся навыка активной работы
использовать дополнительные задания, направленные на выработку определенных умений
запланировать тему (вопрос) на последующие уроки, равномерно распределить объем работы</t>
  </si>
  <si>
    <t>постепенное, дозированное введение ученика в рамки группового взаимодействия
максимальное расширение образовательного пространства, увеличения социальных контактов
обучение умению выбирать и применять адекватные коммуникативные стратегии и тактики
соблюдать требования к речи взрослого в сочетании с соблюдением правил расположения источника звука
стимулировать слухо-зрительное внимание</t>
  </si>
  <si>
    <t>1. 1 = [Б] (2)
2. 2 = [А] (2)
3. 3 = [В] (2)</t>
  </si>
  <si>
    <t>1. Компромисс = [проблема не столь важна для педагога и обучающегося; у обеих сторон нет желания тратить силы на ее решение]
2. Уклонение = [решение проблемы носит временный характер]
3. Конкуренция = [при решении проблемы педагог или обучающийся опирается на свои волевые качества]</t>
  </si>
  <si>
    <t>Ирбитское МО</t>
  </si>
  <si>
    <t>Серовский ГО</t>
  </si>
  <si>
    <t>Сысертский ГО</t>
  </si>
  <si>
    <t>Байкаловский МР</t>
  </si>
  <si>
    <t>Муниципалитет</t>
  </si>
  <si>
    <t>ОО</t>
  </si>
  <si>
    <t>МОУ "Осинцевская ООШ"</t>
  </si>
  <si>
    <t>Филиал "Кирилловская ООШ" - МОУ "Речкаловская СОШ"</t>
  </si>
  <si>
    <t>МОУ «Бердюгинская СОШ»</t>
  </si>
  <si>
    <t>МАОУ Черновская СОШ</t>
  </si>
  <si>
    <t>МАОУ СОШ № 1 «Полифорум»</t>
  </si>
  <si>
    <t>МОУ «Рудновская ООШ»</t>
  </si>
  <si>
    <t>МОУ «Знаменская СОШ»</t>
  </si>
  <si>
    <t>МОУ «Пионерская СОШ»</t>
  </si>
  <si>
    <t>МАОУ Зайковская СОШ № 2</t>
  </si>
  <si>
    <t>МОУ «Пьянковская ООШ»</t>
  </si>
  <si>
    <t>МОУ «Килачевская СОШ»</t>
  </si>
  <si>
    <t>МОУ «Киргинская СОШ»</t>
  </si>
  <si>
    <t>МОУ «Гаевская ООШ»</t>
  </si>
  <si>
    <t>МОУ «Речкаловская СОШ»</t>
  </si>
  <si>
    <t>МОУ «Ницинская ООШ»</t>
  </si>
  <si>
    <t>МКОУ Харловская СОШ</t>
  </si>
  <si>
    <t>МКОУ Вязовская ООШ</t>
  </si>
  <si>
    <t>МАОУ СОШ № 15</t>
  </si>
  <si>
    <t>СреднееЗначение, %</t>
  </si>
  <si>
    <t>Наибольшее, %</t>
  </si>
  <si>
    <t>Наименьшее, %</t>
  </si>
  <si>
    <t xml:space="preserve">недостаточный </t>
  </si>
  <si>
    <t xml:space="preserve">базовый </t>
  </si>
  <si>
    <t xml:space="preserve">повышенный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</si>
</sst>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1"/>
      <color theme="1"/>
      <name val="Calibri"/>
      <family val="2"/>
      <scheme val="minor"/>
    </font>
    <font>
      <b/>
      <sz val="9.75"/>
      <color rgb="FF000000"/>
      <name val="Tahoma"/>
      <family val="2"/>
    </font>
    <font>
      <sz val="9.75"/>
      <color rgb="FF000000"/>
      <name val="Tahoma"/>
      <family val="2"/>
    </font>
  </fonts>
  <fills count="13">
    <fill>
      <patternFill patternType="none"/>
    </fill>
    <fill>
      <patternFill patternType="gray125"/>
    </fill>
    <fill>
      <patternFill patternType="solid">
        <fgColor rgb="FFDDDDDD"/>
      </patternFill>
    </fill>
    <fill>
      <patternFill patternType="solid">
        <fgColor rgb="FFD3D3D3"/>
      </patternFill>
    </fill>
    <fill>
      <patternFill patternType="solid">
        <fgColor rgb="FFC9C9C9"/>
      </patternFill>
    </fill>
    <fill>
      <patternFill patternType="solid">
        <fgColor rgb="FF5BBB5B"/>
      </patternFill>
    </fill>
    <fill>
      <patternFill patternType="solid">
        <fgColor rgb="FFFF6464"/>
      </patternFill>
    </fill>
    <fill>
      <patternFill patternType="solid">
        <fgColor rgb="FFA0A0FF"/>
      </patternFill>
    </fill>
    <fill>
      <patternFill patternType="solid">
        <fgColor rgb="FF6FCF6F"/>
      </patternFill>
    </fill>
    <fill>
      <patternFill patternType="solid">
        <fgColor rgb="FFFF9B9B"/>
      </patternFill>
    </fill>
    <fill>
      <patternFill patternType="solid">
        <fgColor rgb="FFCFCFFF"/>
      </patternFill>
    </fill>
    <fill>
      <patternFill patternType="solid">
        <fgColor rgb="FFBCBCBC"/>
      </patternFill>
    </fill>
    <fill>
      <patternFill patternType="solid">
        <fgColor rgb="FFD0D0D0"/>
      </patternFill>
    </fill>
  </fills>
  <borders count="13">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top/>
      <bottom style="thin">
        <color rgb="FF000000"/>
      </bottom>
      <diagonal/>
    </border>
    <border>
      <left/>
      <right style="thin">
        <color rgb="FF000000"/>
      </right>
      <top/>
      <bottom style="thin">
        <color rgb="FF000000"/>
      </bottom>
      <diagonal/>
    </border>
  </borders>
  <cellStyleXfs count="1">
    <xf numFmtId="0" fontId="0" fillId="0" borderId="0"/>
  </cellStyleXfs>
  <cellXfs count="63">
    <xf numFmtId="0" fontId="0" fillId="0" borderId="0" xfId="0"/>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1" xfId="0" applyFont="1" applyBorder="1" applyAlignment="1">
      <alignment horizontal="center" vertical="center"/>
    </xf>
    <xf numFmtId="0" fontId="2" fillId="5" borderId="1" xfId="0" applyFont="1" applyFill="1" applyBorder="1" applyAlignment="1">
      <alignment horizontal="center" vertical="center"/>
    </xf>
    <xf numFmtId="0" fontId="2" fillId="6" borderId="1" xfId="0" applyFont="1" applyFill="1" applyBorder="1" applyAlignment="1">
      <alignment horizontal="center" vertical="center"/>
    </xf>
    <xf numFmtId="0" fontId="2" fillId="7" borderId="1" xfId="0" applyFont="1" applyFill="1" applyBorder="1" applyAlignment="1">
      <alignment horizontal="center" vertical="center"/>
    </xf>
    <xf numFmtId="0" fontId="2" fillId="0" borderId="1" xfId="0" applyFont="1" applyBorder="1" applyAlignment="1">
      <alignment horizontal="left" vertical="top" wrapText="1"/>
    </xf>
    <xf numFmtId="0" fontId="2" fillId="8" borderId="1" xfId="0" applyFont="1" applyFill="1" applyBorder="1" applyAlignment="1">
      <alignment horizontal="left" vertical="top" wrapText="1"/>
    </xf>
    <xf numFmtId="0" fontId="2" fillId="9" borderId="1" xfId="0" applyFont="1" applyFill="1" applyBorder="1" applyAlignment="1">
      <alignment horizontal="left" vertical="top" wrapText="1"/>
    </xf>
    <xf numFmtId="0" fontId="2" fillId="10" borderId="1" xfId="0" applyFont="1" applyFill="1" applyBorder="1" applyAlignment="1">
      <alignment horizontal="left" vertical="top" wrapText="1"/>
    </xf>
    <xf numFmtId="0" fontId="2" fillId="11" borderId="1" xfId="0" applyFont="1" applyFill="1" applyBorder="1" applyAlignment="1">
      <alignment horizontal="center" vertical="center"/>
    </xf>
    <xf numFmtId="0" fontId="2" fillId="12" borderId="1" xfId="0" applyFont="1" applyFill="1" applyBorder="1" applyAlignment="1">
      <alignment horizontal="left" vertical="top" wrapText="1"/>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0" borderId="1" xfId="0" applyFont="1" applyBorder="1" applyAlignment="1">
      <alignment horizontal="left" vertical="center"/>
    </xf>
    <xf numFmtId="0" fontId="2" fillId="0" borderId="1" xfId="0" applyFont="1" applyBorder="1" applyAlignment="1">
      <alignment horizontal="left" vertical="center"/>
    </xf>
    <xf numFmtId="0" fontId="2" fillId="2" borderId="1" xfId="0" applyFont="1" applyFill="1" applyBorder="1" applyAlignment="1">
      <alignment horizontal="center" vertical="center"/>
    </xf>
    <xf numFmtId="0" fontId="2" fillId="0" borderId="1" xfId="0" applyFont="1" applyBorder="1" applyAlignment="1">
      <alignment horizontal="center" vertical="center"/>
    </xf>
    <xf numFmtId="0" fontId="2" fillId="2" borderId="1" xfId="0" applyFont="1" applyFill="1" applyBorder="1" applyAlignment="1">
      <alignment horizontal="center" vertical="center"/>
    </xf>
    <xf numFmtId="0" fontId="1" fillId="0" borderId="1" xfId="0" applyFont="1" applyBorder="1" applyAlignment="1">
      <alignment horizontal="left" vertical="center"/>
    </xf>
    <xf numFmtId="0" fontId="2" fillId="0" borderId="1" xfId="0" applyFont="1" applyBorder="1" applyAlignment="1">
      <alignment horizontal="left" vertical="center"/>
    </xf>
    <xf numFmtId="0" fontId="2" fillId="3"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1" xfId="0" applyFont="1" applyFill="1" applyBorder="1" applyAlignment="1">
      <alignment horizontal="left" vertical="center"/>
    </xf>
    <xf numFmtId="0" fontId="1" fillId="2" borderId="5" xfId="0" applyFont="1" applyFill="1" applyBorder="1" applyAlignment="1">
      <alignment horizontal="center" vertical="center"/>
    </xf>
    <xf numFmtId="0" fontId="1" fillId="2" borderId="6" xfId="0" applyFont="1" applyFill="1" applyBorder="1" applyAlignment="1">
      <alignment horizontal="center" vertical="center"/>
    </xf>
    <xf numFmtId="0" fontId="1" fillId="2" borderId="7" xfId="0" applyFont="1" applyFill="1" applyBorder="1" applyAlignment="1">
      <alignment horizontal="center" vertical="center"/>
    </xf>
    <xf numFmtId="0" fontId="1" fillId="2" borderId="8" xfId="0" applyFont="1" applyFill="1" applyBorder="1" applyAlignment="1">
      <alignment horizontal="center" vertical="center"/>
    </xf>
    <xf numFmtId="0" fontId="1" fillId="2" borderId="0" xfId="0" applyFont="1" applyFill="1" applyBorder="1" applyAlignment="1">
      <alignment horizontal="center" vertical="center"/>
    </xf>
    <xf numFmtId="0" fontId="1" fillId="2" borderId="9"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1" xfId="0" applyFont="1" applyFill="1" applyBorder="1" applyAlignment="1">
      <alignment horizontal="center" vertical="center"/>
    </xf>
    <xf numFmtId="0" fontId="1" fillId="2" borderId="12" xfId="0" applyFont="1" applyFill="1" applyBorder="1" applyAlignment="1">
      <alignment horizontal="center" vertical="center"/>
    </xf>
    <xf numFmtId="0" fontId="2" fillId="0" borderId="1" xfId="0" applyFont="1" applyBorder="1" applyAlignment="1">
      <alignment horizontal="center" vertical="center"/>
    </xf>
    <xf numFmtId="2" fontId="2" fillId="0" borderId="2" xfId="0" applyNumberFormat="1" applyFont="1" applyBorder="1" applyAlignment="1">
      <alignment horizontal="center" vertical="center"/>
    </xf>
    <xf numFmtId="2" fontId="2" fillId="0" borderId="4" xfId="0" applyNumberFormat="1" applyFont="1" applyBorder="1" applyAlignment="1">
      <alignment horizontal="center" vertical="center"/>
    </xf>
    <xf numFmtId="2" fontId="2" fillId="0" borderId="3" xfId="0" applyNumberFormat="1" applyFont="1" applyBorder="1" applyAlignment="1">
      <alignment horizontal="center" vertical="center"/>
    </xf>
    <xf numFmtId="2" fontId="2" fillId="0" borderId="1" xfId="0" applyNumberFormat="1" applyFont="1" applyBorder="1" applyAlignment="1">
      <alignment horizontal="center" vertical="center"/>
    </xf>
    <xf numFmtId="2" fontId="2" fillId="0" borderId="1" xfId="0" applyNumberFormat="1" applyFont="1" applyBorder="1" applyAlignment="1">
      <alignment horizontal="left"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xf>
    <xf numFmtId="0" fontId="2" fillId="2" borderId="2"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164" fontId="2" fillId="0" borderId="2" xfId="0" applyNumberFormat="1" applyFont="1" applyBorder="1" applyAlignment="1">
      <alignment horizontal="center" vertical="center"/>
    </xf>
    <xf numFmtId="164" fontId="2" fillId="0" borderId="4" xfId="0" applyNumberFormat="1" applyFont="1" applyBorder="1" applyAlignment="1">
      <alignment horizontal="center" vertical="center"/>
    </xf>
    <xf numFmtId="164" fontId="2" fillId="0" borderId="3" xfId="0" applyNumberFormat="1" applyFont="1" applyBorder="1" applyAlignment="1">
      <alignment horizontal="center" vertical="center"/>
    </xf>
    <xf numFmtId="2" fontId="2" fillId="4" borderId="1" xfId="0" applyNumberFormat="1" applyFont="1" applyFill="1" applyBorder="1" applyAlignment="1">
      <alignment horizontal="center" vertical="center"/>
    </xf>
    <xf numFmtId="2" fontId="2" fillId="3" borderId="1" xfId="0" applyNumberFormat="1" applyFont="1" applyFill="1" applyBorder="1" applyAlignment="1">
      <alignment horizontal="center" vertical="center"/>
    </xf>
    <xf numFmtId="0" fontId="2" fillId="3" borderId="2" xfId="0" applyFont="1" applyFill="1" applyBorder="1" applyAlignment="1">
      <alignment horizontal="center" vertical="center"/>
    </xf>
    <xf numFmtId="0" fontId="2" fillId="3" borderId="4" xfId="0" applyFont="1" applyFill="1" applyBorder="1" applyAlignment="1">
      <alignment horizontal="center" vertical="center"/>
    </xf>
    <xf numFmtId="0" fontId="2" fillId="3" borderId="3" xfId="0" applyFont="1" applyFill="1" applyBorder="1" applyAlignment="1">
      <alignment horizontal="center" vertical="center"/>
    </xf>
    <xf numFmtId="2" fontId="2" fillId="3" borderId="2" xfId="0" applyNumberFormat="1" applyFont="1" applyFill="1" applyBorder="1" applyAlignment="1">
      <alignment horizontal="center" vertical="center"/>
    </xf>
    <xf numFmtId="2" fontId="2" fillId="3" borderId="4" xfId="0" applyNumberFormat="1" applyFont="1" applyFill="1" applyBorder="1" applyAlignment="1">
      <alignment horizontal="center" vertical="center"/>
    </xf>
    <xf numFmtId="2" fontId="2" fillId="3" borderId="3" xfId="0" applyNumberFormat="1" applyFont="1" applyFill="1" applyBorder="1" applyAlignment="1">
      <alignment horizontal="center" vertical="center"/>
    </xf>
    <xf numFmtId="2" fontId="2" fillId="2" borderId="1" xfId="0" applyNumberFormat="1" applyFont="1" applyFill="1" applyBorder="1" applyAlignment="1">
      <alignment horizontal="center" vertical="center"/>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000000"/>
      <rgbColor rgb="FFFFFFFF"/>
      <rgbColor rgb="FFFF0000"/>
      <rgbColor rgb="FF00FF00"/>
      <rgbColor rgb="FF0000FF"/>
      <rgbColor rgb="FFFFFF00"/>
      <rgbColor rgb="FFFF00FF"/>
      <rgbColor rgb="FF00FFFF"/>
      <rgbColor rgb="FF800000"/>
      <rgbColor rgb="FF6FCF6F"/>
      <rgbColor rgb="FF000080"/>
      <rgbColor rgb="FF808000"/>
      <rgbColor rgb="FF800080"/>
      <rgbColor rgb="FF008080"/>
      <rgbColor rgb="FFDDDDDD"/>
      <rgbColor rgb="FFC9C9C9"/>
      <rgbColor rgb="FFA0A0FF"/>
      <rgbColor rgb="FF993366"/>
      <rgbColor rgb="FFF0F0F0"/>
      <rgbColor rgb="FFCCFFFF"/>
      <rgbColor rgb="FF660066"/>
      <rgbColor rgb="FFFF9B9B"/>
      <rgbColor rgb="FF0066CC"/>
      <rgbColor rgb="FFCFCF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D3D3D3"/>
      <rgbColor rgb="FF003366"/>
      <rgbColor rgb="FF339966"/>
      <rgbColor rgb="FF003300"/>
      <rgbColor rgb="FF333300"/>
      <rgbColor rgb="FF993300"/>
      <rgbColor rgb="FF993366"/>
      <rgbColor rgb="FF333399"/>
      <rgbColor rgb="FF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114300</xdr:colOff>
      <xdr:row>4</xdr:row>
      <xdr:rowOff>28575</xdr:rowOff>
    </xdr:from>
    <xdr:to>
      <xdr:col>6</xdr:col>
      <xdr:colOff>266700</xdr:colOff>
      <xdr:row>4</xdr:row>
      <xdr:rowOff>180975</xdr:rowOff>
    </xdr:to>
    <xdr:pic>
      <xdr:nvPicPr>
        <xdr:cNvPr id="1025" name="Picture 1025">
          <a:extLst>
            <a:ext uri="{FF2B5EF4-FFF2-40B4-BE49-F238E27FC236}">
              <a16:creationId xmlns="" xmlns:a16="http://schemas.microsoft.com/office/drawing/2014/main" id="{00000000-0008-0000-0000-00000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114300</xdr:colOff>
      <xdr:row>4</xdr:row>
      <xdr:rowOff>28575</xdr:rowOff>
    </xdr:from>
    <xdr:to>
      <xdr:col>7</xdr:col>
      <xdr:colOff>266700</xdr:colOff>
      <xdr:row>4</xdr:row>
      <xdr:rowOff>180975</xdr:rowOff>
    </xdr:to>
    <xdr:pic>
      <xdr:nvPicPr>
        <xdr:cNvPr id="1026" name="Picture 1026">
          <a:extLst>
            <a:ext uri="{FF2B5EF4-FFF2-40B4-BE49-F238E27FC236}">
              <a16:creationId xmlns="" xmlns:a16="http://schemas.microsoft.com/office/drawing/2014/main" id="{00000000-0008-0000-0000-000002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114300</xdr:colOff>
      <xdr:row>4</xdr:row>
      <xdr:rowOff>28575</xdr:rowOff>
    </xdr:from>
    <xdr:to>
      <xdr:col>8</xdr:col>
      <xdr:colOff>266700</xdr:colOff>
      <xdr:row>4</xdr:row>
      <xdr:rowOff>180975</xdr:rowOff>
    </xdr:to>
    <xdr:pic>
      <xdr:nvPicPr>
        <xdr:cNvPr id="1027" name="Picture 1027">
          <a:extLst>
            <a:ext uri="{FF2B5EF4-FFF2-40B4-BE49-F238E27FC236}">
              <a16:creationId xmlns="" xmlns:a16="http://schemas.microsoft.com/office/drawing/2014/main" id="{00000000-0008-0000-0000-00000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114300</xdr:colOff>
      <xdr:row>4</xdr:row>
      <xdr:rowOff>28575</xdr:rowOff>
    </xdr:from>
    <xdr:to>
      <xdr:col>9</xdr:col>
      <xdr:colOff>266700</xdr:colOff>
      <xdr:row>4</xdr:row>
      <xdr:rowOff>180975</xdr:rowOff>
    </xdr:to>
    <xdr:pic>
      <xdr:nvPicPr>
        <xdr:cNvPr id="1028" name="Picture 1028">
          <a:extLst>
            <a:ext uri="{FF2B5EF4-FFF2-40B4-BE49-F238E27FC236}">
              <a16:creationId xmlns="" xmlns:a16="http://schemas.microsoft.com/office/drawing/2014/main" id="{00000000-0008-0000-0000-00000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xdr:col>
      <xdr:colOff>114300</xdr:colOff>
      <xdr:row>4</xdr:row>
      <xdr:rowOff>28575</xdr:rowOff>
    </xdr:from>
    <xdr:to>
      <xdr:col>13</xdr:col>
      <xdr:colOff>266700</xdr:colOff>
      <xdr:row>4</xdr:row>
      <xdr:rowOff>180975</xdr:rowOff>
    </xdr:to>
    <xdr:pic>
      <xdr:nvPicPr>
        <xdr:cNvPr id="1029" name="Picture 1029">
          <a:extLst>
            <a:ext uri="{FF2B5EF4-FFF2-40B4-BE49-F238E27FC236}">
              <a16:creationId xmlns="" xmlns:a16="http://schemas.microsoft.com/office/drawing/2014/main" id="{00000000-0008-0000-0000-000005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xdr:col>
      <xdr:colOff>114300</xdr:colOff>
      <xdr:row>4</xdr:row>
      <xdr:rowOff>28575</xdr:rowOff>
    </xdr:from>
    <xdr:to>
      <xdr:col>14</xdr:col>
      <xdr:colOff>266700</xdr:colOff>
      <xdr:row>4</xdr:row>
      <xdr:rowOff>180975</xdr:rowOff>
    </xdr:to>
    <xdr:pic>
      <xdr:nvPicPr>
        <xdr:cNvPr id="1030" name="Picture 1030">
          <a:extLst>
            <a:ext uri="{FF2B5EF4-FFF2-40B4-BE49-F238E27FC236}">
              <a16:creationId xmlns="" xmlns:a16="http://schemas.microsoft.com/office/drawing/2014/main" id="{00000000-0008-0000-0000-000006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114300</xdr:colOff>
      <xdr:row>4</xdr:row>
      <xdr:rowOff>28575</xdr:rowOff>
    </xdr:from>
    <xdr:to>
      <xdr:col>15</xdr:col>
      <xdr:colOff>266700</xdr:colOff>
      <xdr:row>4</xdr:row>
      <xdr:rowOff>180975</xdr:rowOff>
    </xdr:to>
    <xdr:pic>
      <xdr:nvPicPr>
        <xdr:cNvPr id="1031" name="Picture 1031">
          <a:extLst>
            <a:ext uri="{FF2B5EF4-FFF2-40B4-BE49-F238E27FC236}">
              <a16:creationId xmlns="" xmlns:a16="http://schemas.microsoft.com/office/drawing/2014/main" id="{00000000-0008-0000-0000-000007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xdr:col>
      <xdr:colOff>114300</xdr:colOff>
      <xdr:row>4</xdr:row>
      <xdr:rowOff>28575</xdr:rowOff>
    </xdr:from>
    <xdr:to>
      <xdr:col>16</xdr:col>
      <xdr:colOff>266700</xdr:colOff>
      <xdr:row>4</xdr:row>
      <xdr:rowOff>180975</xdr:rowOff>
    </xdr:to>
    <xdr:pic>
      <xdr:nvPicPr>
        <xdr:cNvPr id="1032" name="Picture 1032">
          <a:extLst>
            <a:ext uri="{FF2B5EF4-FFF2-40B4-BE49-F238E27FC236}">
              <a16:creationId xmlns="" xmlns:a16="http://schemas.microsoft.com/office/drawing/2014/main" id="{00000000-0008-0000-0000-000008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xdr:col>
      <xdr:colOff>114300</xdr:colOff>
      <xdr:row>4</xdr:row>
      <xdr:rowOff>28575</xdr:rowOff>
    </xdr:from>
    <xdr:to>
      <xdr:col>20</xdr:col>
      <xdr:colOff>266700</xdr:colOff>
      <xdr:row>4</xdr:row>
      <xdr:rowOff>180975</xdr:rowOff>
    </xdr:to>
    <xdr:pic>
      <xdr:nvPicPr>
        <xdr:cNvPr id="1033" name="Picture 1033">
          <a:extLst>
            <a:ext uri="{FF2B5EF4-FFF2-40B4-BE49-F238E27FC236}">
              <a16:creationId xmlns="" xmlns:a16="http://schemas.microsoft.com/office/drawing/2014/main" id="{00000000-0008-0000-0000-00000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21</xdr:col>
      <xdr:colOff>114300</xdr:colOff>
      <xdr:row>4</xdr:row>
      <xdr:rowOff>28575</xdr:rowOff>
    </xdr:from>
    <xdr:to>
      <xdr:col>21</xdr:col>
      <xdr:colOff>266700</xdr:colOff>
      <xdr:row>4</xdr:row>
      <xdr:rowOff>180975</xdr:rowOff>
    </xdr:to>
    <xdr:pic>
      <xdr:nvPicPr>
        <xdr:cNvPr id="1034" name="Picture 1034">
          <a:extLst>
            <a:ext uri="{FF2B5EF4-FFF2-40B4-BE49-F238E27FC236}">
              <a16:creationId xmlns="" xmlns:a16="http://schemas.microsoft.com/office/drawing/2014/main" id="{00000000-0008-0000-0000-00000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xdr:col>
      <xdr:colOff>114300</xdr:colOff>
      <xdr:row>4</xdr:row>
      <xdr:rowOff>28575</xdr:rowOff>
    </xdr:from>
    <xdr:to>
      <xdr:col>22</xdr:col>
      <xdr:colOff>266700</xdr:colOff>
      <xdr:row>4</xdr:row>
      <xdr:rowOff>180975</xdr:rowOff>
    </xdr:to>
    <xdr:pic>
      <xdr:nvPicPr>
        <xdr:cNvPr id="1035" name="Picture 1035">
          <a:extLst>
            <a:ext uri="{FF2B5EF4-FFF2-40B4-BE49-F238E27FC236}">
              <a16:creationId xmlns="" xmlns:a16="http://schemas.microsoft.com/office/drawing/2014/main" id="{00000000-0008-0000-0000-00000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26</xdr:col>
      <xdr:colOff>114300</xdr:colOff>
      <xdr:row>4</xdr:row>
      <xdr:rowOff>28575</xdr:rowOff>
    </xdr:from>
    <xdr:to>
      <xdr:col>26</xdr:col>
      <xdr:colOff>266700</xdr:colOff>
      <xdr:row>4</xdr:row>
      <xdr:rowOff>180975</xdr:rowOff>
    </xdr:to>
    <xdr:pic>
      <xdr:nvPicPr>
        <xdr:cNvPr id="1036" name="Picture 1036">
          <a:extLst>
            <a:ext uri="{FF2B5EF4-FFF2-40B4-BE49-F238E27FC236}">
              <a16:creationId xmlns="" xmlns:a16="http://schemas.microsoft.com/office/drawing/2014/main" id="{00000000-0008-0000-0000-00000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27</xdr:col>
      <xdr:colOff>114300</xdr:colOff>
      <xdr:row>4</xdr:row>
      <xdr:rowOff>28575</xdr:rowOff>
    </xdr:from>
    <xdr:to>
      <xdr:col>27</xdr:col>
      <xdr:colOff>266700</xdr:colOff>
      <xdr:row>4</xdr:row>
      <xdr:rowOff>180975</xdr:rowOff>
    </xdr:to>
    <xdr:pic>
      <xdr:nvPicPr>
        <xdr:cNvPr id="1037" name="Picture 1037">
          <a:extLst>
            <a:ext uri="{FF2B5EF4-FFF2-40B4-BE49-F238E27FC236}">
              <a16:creationId xmlns="" xmlns:a16="http://schemas.microsoft.com/office/drawing/2014/main" id="{00000000-0008-0000-0000-00000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28</xdr:col>
      <xdr:colOff>114300</xdr:colOff>
      <xdr:row>4</xdr:row>
      <xdr:rowOff>28575</xdr:rowOff>
    </xdr:from>
    <xdr:to>
      <xdr:col>28</xdr:col>
      <xdr:colOff>266700</xdr:colOff>
      <xdr:row>4</xdr:row>
      <xdr:rowOff>180975</xdr:rowOff>
    </xdr:to>
    <xdr:pic>
      <xdr:nvPicPr>
        <xdr:cNvPr id="1038" name="Picture 1038">
          <a:extLst>
            <a:ext uri="{FF2B5EF4-FFF2-40B4-BE49-F238E27FC236}">
              <a16:creationId xmlns="" xmlns:a16="http://schemas.microsoft.com/office/drawing/2014/main" id="{00000000-0008-0000-0000-00000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32</xdr:col>
      <xdr:colOff>114300</xdr:colOff>
      <xdr:row>4</xdr:row>
      <xdr:rowOff>28575</xdr:rowOff>
    </xdr:from>
    <xdr:to>
      <xdr:col>32</xdr:col>
      <xdr:colOff>266700</xdr:colOff>
      <xdr:row>4</xdr:row>
      <xdr:rowOff>180975</xdr:rowOff>
    </xdr:to>
    <xdr:pic>
      <xdr:nvPicPr>
        <xdr:cNvPr id="1039" name="Picture 1039">
          <a:extLst>
            <a:ext uri="{FF2B5EF4-FFF2-40B4-BE49-F238E27FC236}">
              <a16:creationId xmlns="" xmlns:a16="http://schemas.microsoft.com/office/drawing/2014/main" id="{00000000-0008-0000-0000-00000F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33</xdr:col>
      <xdr:colOff>114300</xdr:colOff>
      <xdr:row>4</xdr:row>
      <xdr:rowOff>28575</xdr:rowOff>
    </xdr:from>
    <xdr:to>
      <xdr:col>33</xdr:col>
      <xdr:colOff>266700</xdr:colOff>
      <xdr:row>4</xdr:row>
      <xdr:rowOff>180975</xdr:rowOff>
    </xdr:to>
    <xdr:pic>
      <xdr:nvPicPr>
        <xdr:cNvPr id="1040" name="Picture 1040">
          <a:extLst>
            <a:ext uri="{FF2B5EF4-FFF2-40B4-BE49-F238E27FC236}">
              <a16:creationId xmlns="" xmlns:a16="http://schemas.microsoft.com/office/drawing/2014/main" id="{00000000-0008-0000-0000-00001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34</xdr:col>
      <xdr:colOff>114300</xdr:colOff>
      <xdr:row>4</xdr:row>
      <xdr:rowOff>28575</xdr:rowOff>
    </xdr:from>
    <xdr:to>
      <xdr:col>34</xdr:col>
      <xdr:colOff>266700</xdr:colOff>
      <xdr:row>4</xdr:row>
      <xdr:rowOff>180975</xdr:rowOff>
    </xdr:to>
    <xdr:pic>
      <xdr:nvPicPr>
        <xdr:cNvPr id="1041" name="Picture 1041">
          <a:extLst>
            <a:ext uri="{FF2B5EF4-FFF2-40B4-BE49-F238E27FC236}">
              <a16:creationId xmlns="" xmlns:a16="http://schemas.microsoft.com/office/drawing/2014/main" id="{00000000-0008-0000-0000-00001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38</xdr:col>
      <xdr:colOff>114300</xdr:colOff>
      <xdr:row>4</xdr:row>
      <xdr:rowOff>28575</xdr:rowOff>
    </xdr:from>
    <xdr:to>
      <xdr:col>38</xdr:col>
      <xdr:colOff>266700</xdr:colOff>
      <xdr:row>4</xdr:row>
      <xdr:rowOff>180975</xdr:rowOff>
    </xdr:to>
    <xdr:pic>
      <xdr:nvPicPr>
        <xdr:cNvPr id="1042" name="Picture 1042">
          <a:extLst>
            <a:ext uri="{FF2B5EF4-FFF2-40B4-BE49-F238E27FC236}">
              <a16:creationId xmlns="" xmlns:a16="http://schemas.microsoft.com/office/drawing/2014/main" id="{00000000-0008-0000-0000-00001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39</xdr:col>
      <xdr:colOff>114300</xdr:colOff>
      <xdr:row>4</xdr:row>
      <xdr:rowOff>28575</xdr:rowOff>
    </xdr:from>
    <xdr:to>
      <xdr:col>39</xdr:col>
      <xdr:colOff>266700</xdr:colOff>
      <xdr:row>4</xdr:row>
      <xdr:rowOff>180975</xdr:rowOff>
    </xdr:to>
    <xdr:pic>
      <xdr:nvPicPr>
        <xdr:cNvPr id="1043" name="Picture 1043">
          <a:extLst>
            <a:ext uri="{FF2B5EF4-FFF2-40B4-BE49-F238E27FC236}">
              <a16:creationId xmlns="" xmlns:a16="http://schemas.microsoft.com/office/drawing/2014/main" id="{00000000-0008-0000-0000-00001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43</xdr:col>
      <xdr:colOff>114300</xdr:colOff>
      <xdr:row>4</xdr:row>
      <xdr:rowOff>28575</xdr:rowOff>
    </xdr:from>
    <xdr:to>
      <xdr:col>43</xdr:col>
      <xdr:colOff>266700</xdr:colOff>
      <xdr:row>4</xdr:row>
      <xdr:rowOff>180975</xdr:rowOff>
    </xdr:to>
    <xdr:pic>
      <xdr:nvPicPr>
        <xdr:cNvPr id="1044" name="Picture 1044">
          <a:extLst>
            <a:ext uri="{FF2B5EF4-FFF2-40B4-BE49-F238E27FC236}">
              <a16:creationId xmlns="" xmlns:a16="http://schemas.microsoft.com/office/drawing/2014/main" id="{00000000-0008-0000-0000-00001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44</xdr:col>
      <xdr:colOff>114300</xdr:colOff>
      <xdr:row>4</xdr:row>
      <xdr:rowOff>28575</xdr:rowOff>
    </xdr:from>
    <xdr:to>
      <xdr:col>44</xdr:col>
      <xdr:colOff>266700</xdr:colOff>
      <xdr:row>4</xdr:row>
      <xdr:rowOff>180975</xdr:rowOff>
    </xdr:to>
    <xdr:pic>
      <xdr:nvPicPr>
        <xdr:cNvPr id="1045" name="Picture 1045">
          <a:extLst>
            <a:ext uri="{FF2B5EF4-FFF2-40B4-BE49-F238E27FC236}">
              <a16:creationId xmlns="" xmlns:a16="http://schemas.microsoft.com/office/drawing/2014/main" id="{00000000-0008-0000-0000-00001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45</xdr:col>
      <xdr:colOff>114300</xdr:colOff>
      <xdr:row>4</xdr:row>
      <xdr:rowOff>28575</xdr:rowOff>
    </xdr:from>
    <xdr:to>
      <xdr:col>45</xdr:col>
      <xdr:colOff>266700</xdr:colOff>
      <xdr:row>4</xdr:row>
      <xdr:rowOff>180975</xdr:rowOff>
    </xdr:to>
    <xdr:pic>
      <xdr:nvPicPr>
        <xdr:cNvPr id="1046" name="Picture 1046">
          <a:extLst>
            <a:ext uri="{FF2B5EF4-FFF2-40B4-BE49-F238E27FC236}">
              <a16:creationId xmlns="" xmlns:a16="http://schemas.microsoft.com/office/drawing/2014/main" id="{00000000-0008-0000-0000-00001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49</xdr:col>
      <xdr:colOff>114300</xdr:colOff>
      <xdr:row>4</xdr:row>
      <xdr:rowOff>28575</xdr:rowOff>
    </xdr:from>
    <xdr:to>
      <xdr:col>49</xdr:col>
      <xdr:colOff>266700</xdr:colOff>
      <xdr:row>4</xdr:row>
      <xdr:rowOff>180975</xdr:rowOff>
    </xdr:to>
    <xdr:pic>
      <xdr:nvPicPr>
        <xdr:cNvPr id="1047" name="Picture 1047">
          <a:extLst>
            <a:ext uri="{FF2B5EF4-FFF2-40B4-BE49-F238E27FC236}">
              <a16:creationId xmlns="" xmlns:a16="http://schemas.microsoft.com/office/drawing/2014/main" id="{00000000-0008-0000-0000-000017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50</xdr:col>
      <xdr:colOff>114300</xdr:colOff>
      <xdr:row>4</xdr:row>
      <xdr:rowOff>28575</xdr:rowOff>
    </xdr:from>
    <xdr:to>
      <xdr:col>50</xdr:col>
      <xdr:colOff>266700</xdr:colOff>
      <xdr:row>4</xdr:row>
      <xdr:rowOff>180975</xdr:rowOff>
    </xdr:to>
    <xdr:pic>
      <xdr:nvPicPr>
        <xdr:cNvPr id="1048" name="Picture 1048">
          <a:extLst>
            <a:ext uri="{FF2B5EF4-FFF2-40B4-BE49-F238E27FC236}">
              <a16:creationId xmlns="" xmlns:a16="http://schemas.microsoft.com/office/drawing/2014/main" id="{00000000-0008-0000-0000-000018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54</xdr:col>
      <xdr:colOff>114300</xdr:colOff>
      <xdr:row>4</xdr:row>
      <xdr:rowOff>28575</xdr:rowOff>
    </xdr:from>
    <xdr:to>
      <xdr:col>54</xdr:col>
      <xdr:colOff>266700</xdr:colOff>
      <xdr:row>4</xdr:row>
      <xdr:rowOff>180975</xdr:rowOff>
    </xdr:to>
    <xdr:pic>
      <xdr:nvPicPr>
        <xdr:cNvPr id="1049" name="Picture 1049">
          <a:extLst>
            <a:ext uri="{FF2B5EF4-FFF2-40B4-BE49-F238E27FC236}">
              <a16:creationId xmlns="" xmlns:a16="http://schemas.microsoft.com/office/drawing/2014/main" id="{00000000-0008-0000-0000-000019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55</xdr:col>
      <xdr:colOff>114300</xdr:colOff>
      <xdr:row>4</xdr:row>
      <xdr:rowOff>28575</xdr:rowOff>
    </xdr:from>
    <xdr:to>
      <xdr:col>55</xdr:col>
      <xdr:colOff>266700</xdr:colOff>
      <xdr:row>4</xdr:row>
      <xdr:rowOff>180975</xdr:rowOff>
    </xdr:to>
    <xdr:pic>
      <xdr:nvPicPr>
        <xdr:cNvPr id="1050" name="Picture 1050">
          <a:extLst>
            <a:ext uri="{FF2B5EF4-FFF2-40B4-BE49-F238E27FC236}">
              <a16:creationId xmlns="" xmlns:a16="http://schemas.microsoft.com/office/drawing/2014/main" id="{00000000-0008-0000-0000-00001A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56</xdr:col>
      <xdr:colOff>114300</xdr:colOff>
      <xdr:row>4</xdr:row>
      <xdr:rowOff>28575</xdr:rowOff>
    </xdr:from>
    <xdr:to>
      <xdr:col>56</xdr:col>
      <xdr:colOff>266700</xdr:colOff>
      <xdr:row>4</xdr:row>
      <xdr:rowOff>180975</xdr:rowOff>
    </xdr:to>
    <xdr:pic>
      <xdr:nvPicPr>
        <xdr:cNvPr id="1051" name="Picture 1051">
          <a:extLst>
            <a:ext uri="{FF2B5EF4-FFF2-40B4-BE49-F238E27FC236}">
              <a16:creationId xmlns="" xmlns:a16="http://schemas.microsoft.com/office/drawing/2014/main" id="{00000000-0008-0000-0000-00001B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60</xdr:col>
      <xdr:colOff>114300</xdr:colOff>
      <xdr:row>4</xdr:row>
      <xdr:rowOff>28575</xdr:rowOff>
    </xdr:from>
    <xdr:to>
      <xdr:col>60</xdr:col>
      <xdr:colOff>266700</xdr:colOff>
      <xdr:row>4</xdr:row>
      <xdr:rowOff>180975</xdr:rowOff>
    </xdr:to>
    <xdr:pic>
      <xdr:nvPicPr>
        <xdr:cNvPr id="1052" name="Picture 1052">
          <a:extLst>
            <a:ext uri="{FF2B5EF4-FFF2-40B4-BE49-F238E27FC236}">
              <a16:creationId xmlns="" xmlns:a16="http://schemas.microsoft.com/office/drawing/2014/main" id="{00000000-0008-0000-0000-00001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61</xdr:col>
      <xdr:colOff>114300</xdr:colOff>
      <xdr:row>4</xdr:row>
      <xdr:rowOff>28575</xdr:rowOff>
    </xdr:from>
    <xdr:to>
      <xdr:col>61</xdr:col>
      <xdr:colOff>266700</xdr:colOff>
      <xdr:row>4</xdr:row>
      <xdr:rowOff>180975</xdr:rowOff>
    </xdr:to>
    <xdr:pic>
      <xdr:nvPicPr>
        <xdr:cNvPr id="1053" name="Picture 1053">
          <a:extLst>
            <a:ext uri="{FF2B5EF4-FFF2-40B4-BE49-F238E27FC236}">
              <a16:creationId xmlns="" xmlns:a16="http://schemas.microsoft.com/office/drawing/2014/main" id="{00000000-0008-0000-0000-00001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62</xdr:col>
      <xdr:colOff>114300</xdr:colOff>
      <xdr:row>4</xdr:row>
      <xdr:rowOff>28575</xdr:rowOff>
    </xdr:from>
    <xdr:to>
      <xdr:col>62</xdr:col>
      <xdr:colOff>266700</xdr:colOff>
      <xdr:row>4</xdr:row>
      <xdr:rowOff>180975</xdr:rowOff>
    </xdr:to>
    <xdr:pic>
      <xdr:nvPicPr>
        <xdr:cNvPr id="1054" name="Picture 1054">
          <a:extLst>
            <a:ext uri="{FF2B5EF4-FFF2-40B4-BE49-F238E27FC236}">
              <a16:creationId xmlns="" xmlns:a16="http://schemas.microsoft.com/office/drawing/2014/main" id="{00000000-0008-0000-0000-00001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69</xdr:col>
      <xdr:colOff>114300</xdr:colOff>
      <xdr:row>4</xdr:row>
      <xdr:rowOff>28575</xdr:rowOff>
    </xdr:from>
    <xdr:to>
      <xdr:col>69</xdr:col>
      <xdr:colOff>266700</xdr:colOff>
      <xdr:row>4</xdr:row>
      <xdr:rowOff>180975</xdr:rowOff>
    </xdr:to>
    <xdr:pic>
      <xdr:nvPicPr>
        <xdr:cNvPr id="1055" name="Picture 1055">
          <a:extLst>
            <a:ext uri="{FF2B5EF4-FFF2-40B4-BE49-F238E27FC236}">
              <a16:creationId xmlns="" xmlns:a16="http://schemas.microsoft.com/office/drawing/2014/main" id="{00000000-0008-0000-0000-00001F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70</xdr:col>
      <xdr:colOff>114300</xdr:colOff>
      <xdr:row>4</xdr:row>
      <xdr:rowOff>28575</xdr:rowOff>
    </xdr:from>
    <xdr:to>
      <xdr:col>70</xdr:col>
      <xdr:colOff>266700</xdr:colOff>
      <xdr:row>4</xdr:row>
      <xdr:rowOff>180975</xdr:rowOff>
    </xdr:to>
    <xdr:pic>
      <xdr:nvPicPr>
        <xdr:cNvPr id="1056" name="Picture 1056">
          <a:extLst>
            <a:ext uri="{FF2B5EF4-FFF2-40B4-BE49-F238E27FC236}">
              <a16:creationId xmlns="" xmlns:a16="http://schemas.microsoft.com/office/drawing/2014/main" id="{00000000-0008-0000-0000-000020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71</xdr:col>
      <xdr:colOff>114300</xdr:colOff>
      <xdr:row>4</xdr:row>
      <xdr:rowOff>28575</xdr:rowOff>
    </xdr:from>
    <xdr:to>
      <xdr:col>71</xdr:col>
      <xdr:colOff>266700</xdr:colOff>
      <xdr:row>4</xdr:row>
      <xdr:rowOff>180975</xdr:rowOff>
    </xdr:to>
    <xdr:pic>
      <xdr:nvPicPr>
        <xdr:cNvPr id="1057" name="Picture 1057">
          <a:extLst>
            <a:ext uri="{FF2B5EF4-FFF2-40B4-BE49-F238E27FC236}">
              <a16:creationId xmlns="" xmlns:a16="http://schemas.microsoft.com/office/drawing/2014/main" id="{00000000-0008-0000-0000-000021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72</xdr:col>
      <xdr:colOff>114300</xdr:colOff>
      <xdr:row>4</xdr:row>
      <xdr:rowOff>28575</xdr:rowOff>
    </xdr:from>
    <xdr:to>
      <xdr:col>72</xdr:col>
      <xdr:colOff>266700</xdr:colOff>
      <xdr:row>4</xdr:row>
      <xdr:rowOff>180975</xdr:rowOff>
    </xdr:to>
    <xdr:pic>
      <xdr:nvPicPr>
        <xdr:cNvPr id="1058" name="Picture 1058">
          <a:extLst>
            <a:ext uri="{FF2B5EF4-FFF2-40B4-BE49-F238E27FC236}">
              <a16:creationId xmlns="" xmlns:a16="http://schemas.microsoft.com/office/drawing/2014/main" id="{00000000-0008-0000-0000-000022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73</xdr:col>
      <xdr:colOff>114300</xdr:colOff>
      <xdr:row>4</xdr:row>
      <xdr:rowOff>28575</xdr:rowOff>
    </xdr:from>
    <xdr:to>
      <xdr:col>73</xdr:col>
      <xdr:colOff>266700</xdr:colOff>
      <xdr:row>4</xdr:row>
      <xdr:rowOff>180975</xdr:rowOff>
    </xdr:to>
    <xdr:pic>
      <xdr:nvPicPr>
        <xdr:cNvPr id="1059" name="Picture 1059">
          <a:extLst>
            <a:ext uri="{FF2B5EF4-FFF2-40B4-BE49-F238E27FC236}">
              <a16:creationId xmlns="" xmlns:a16="http://schemas.microsoft.com/office/drawing/2014/main" id="{00000000-0008-0000-0000-000023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74</xdr:col>
      <xdr:colOff>114300</xdr:colOff>
      <xdr:row>4</xdr:row>
      <xdr:rowOff>28575</xdr:rowOff>
    </xdr:from>
    <xdr:to>
      <xdr:col>74</xdr:col>
      <xdr:colOff>266700</xdr:colOff>
      <xdr:row>4</xdr:row>
      <xdr:rowOff>180975</xdr:rowOff>
    </xdr:to>
    <xdr:pic>
      <xdr:nvPicPr>
        <xdr:cNvPr id="1060" name="Picture 1060">
          <a:extLst>
            <a:ext uri="{FF2B5EF4-FFF2-40B4-BE49-F238E27FC236}">
              <a16:creationId xmlns="" xmlns:a16="http://schemas.microsoft.com/office/drawing/2014/main" id="{00000000-0008-0000-0000-000024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78</xdr:col>
      <xdr:colOff>114300</xdr:colOff>
      <xdr:row>4</xdr:row>
      <xdr:rowOff>28575</xdr:rowOff>
    </xdr:from>
    <xdr:to>
      <xdr:col>78</xdr:col>
      <xdr:colOff>266700</xdr:colOff>
      <xdr:row>4</xdr:row>
      <xdr:rowOff>180975</xdr:rowOff>
    </xdr:to>
    <xdr:pic>
      <xdr:nvPicPr>
        <xdr:cNvPr id="1061" name="Picture 1061">
          <a:extLst>
            <a:ext uri="{FF2B5EF4-FFF2-40B4-BE49-F238E27FC236}">
              <a16:creationId xmlns="" xmlns:a16="http://schemas.microsoft.com/office/drawing/2014/main" id="{00000000-0008-0000-0000-000025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79</xdr:col>
      <xdr:colOff>114300</xdr:colOff>
      <xdr:row>4</xdr:row>
      <xdr:rowOff>28575</xdr:rowOff>
    </xdr:from>
    <xdr:to>
      <xdr:col>79</xdr:col>
      <xdr:colOff>266700</xdr:colOff>
      <xdr:row>4</xdr:row>
      <xdr:rowOff>180975</xdr:rowOff>
    </xdr:to>
    <xdr:pic>
      <xdr:nvPicPr>
        <xdr:cNvPr id="1062" name="Picture 1062">
          <a:extLst>
            <a:ext uri="{FF2B5EF4-FFF2-40B4-BE49-F238E27FC236}">
              <a16:creationId xmlns="" xmlns:a16="http://schemas.microsoft.com/office/drawing/2014/main" id="{00000000-0008-0000-0000-000026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80</xdr:col>
      <xdr:colOff>114300</xdr:colOff>
      <xdr:row>4</xdr:row>
      <xdr:rowOff>28575</xdr:rowOff>
    </xdr:from>
    <xdr:to>
      <xdr:col>80</xdr:col>
      <xdr:colOff>266700</xdr:colOff>
      <xdr:row>4</xdr:row>
      <xdr:rowOff>180975</xdr:rowOff>
    </xdr:to>
    <xdr:pic>
      <xdr:nvPicPr>
        <xdr:cNvPr id="1063" name="Picture 1063">
          <a:extLst>
            <a:ext uri="{FF2B5EF4-FFF2-40B4-BE49-F238E27FC236}">
              <a16:creationId xmlns="" xmlns:a16="http://schemas.microsoft.com/office/drawing/2014/main" id="{00000000-0008-0000-0000-000027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81</xdr:col>
      <xdr:colOff>114300</xdr:colOff>
      <xdr:row>4</xdr:row>
      <xdr:rowOff>28575</xdr:rowOff>
    </xdr:from>
    <xdr:to>
      <xdr:col>81</xdr:col>
      <xdr:colOff>266700</xdr:colOff>
      <xdr:row>4</xdr:row>
      <xdr:rowOff>180975</xdr:rowOff>
    </xdr:to>
    <xdr:pic>
      <xdr:nvPicPr>
        <xdr:cNvPr id="1064" name="Picture 1064">
          <a:extLst>
            <a:ext uri="{FF2B5EF4-FFF2-40B4-BE49-F238E27FC236}">
              <a16:creationId xmlns="" xmlns:a16="http://schemas.microsoft.com/office/drawing/2014/main" id="{00000000-0008-0000-0000-000028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82</xdr:col>
      <xdr:colOff>114300</xdr:colOff>
      <xdr:row>4</xdr:row>
      <xdr:rowOff>28575</xdr:rowOff>
    </xdr:from>
    <xdr:to>
      <xdr:col>82</xdr:col>
      <xdr:colOff>266700</xdr:colOff>
      <xdr:row>4</xdr:row>
      <xdr:rowOff>180975</xdr:rowOff>
    </xdr:to>
    <xdr:pic>
      <xdr:nvPicPr>
        <xdr:cNvPr id="1065" name="Picture 1065">
          <a:extLst>
            <a:ext uri="{FF2B5EF4-FFF2-40B4-BE49-F238E27FC236}">
              <a16:creationId xmlns="" xmlns:a16="http://schemas.microsoft.com/office/drawing/2014/main" id="{00000000-0008-0000-0000-000029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83</xdr:col>
      <xdr:colOff>114300</xdr:colOff>
      <xdr:row>4</xdr:row>
      <xdr:rowOff>28575</xdr:rowOff>
    </xdr:from>
    <xdr:to>
      <xdr:col>83</xdr:col>
      <xdr:colOff>266700</xdr:colOff>
      <xdr:row>4</xdr:row>
      <xdr:rowOff>180975</xdr:rowOff>
    </xdr:to>
    <xdr:pic>
      <xdr:nvPicPr>
        <xdr:cNvPr id="1066" name="Picture 1066">
          <a:extLst>
            <a:ext uri="{FF2B5EF4-FFF2-40B4-BE49-F238E27FC236}">
              <a16:creationId xmlns="" xmlns:a16="http://schemas.microsoft.com/office/drawing/2014/main" id="{00000000-0008-0000-0000-00002A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87</xdr:col>
      <xdr:colOff>114300</xdr:colOff>
      <xdr:row>4</xdr:row>
      <xdr:rowOff>28575</xdr:rowOff>
    </xdr:from>
    <xdr:to>
      <xdr:col>87</xdr:col>
      <xdr:colOff>266700</xdr:colOff>
      <xdr:row>4</xdr:row>
      <xdr:rowOff>180975</xdr:rowOff>
    </xdr:to>
    <xdr:pic>
      <xdr:nvPicPr>
        <xdr:cNvPr id="1067" name="Picture 1067">
          <a:extLst>
            <a:ext uri="{FF2B5EF4-FFF2-40B4-BE49-F238E27FC236}">
              <a16:creationId xmlns="" xmlns:a16="http://schemas.microsoft.com/office/drawing/2014/main" id="{00000000-0008-0000-0000-00002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88</xdr:col>
      <xdr:colOff>114300</xdr:colOff>
      <xdr:row>4</xdr:row>
      <xdr:rowOff>28575</xdr:rowOff>
    </xdr:from>
    <xdr:to>
      <xdr:col>88</xdr:col>
      <xdr:colOff>266700</xdr:colOff>
      <xdr:row>4</xdr:row>
      <xdr:rowOff>180975</xdr:rowOff>
    </xdr:to>
    <xdr:pic>
      <xdr:nvPicPr>
        <xdr:cNvPr id="1068" name="Picture 1068">
          <a:extLst>
            <a:ext uri="{FF2B5EF4-FFF2-40B4-BE49-F238E27FC236}">
              <a16:creationId xmlns="" xmlns:a16="http://schemas.microsoft.com/office/drawing/2014/main" id="{00000000-0008-0000-0000-00002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89</xdr:col>
      <xdr:colOff>114300</xdr:colOff>
      <xdr:row>4</xdr:row>
      <xdr:rowOff>28575</xdr:rowOff>
    </xdr:from>
    <xdr:to>
      <xdr:col>89</xdr:col>
      <xdr:colOff>266700</xdr:colOff>
      <xdr:row>4</xdr:row>
      <xdr:rowOff>180975</xdr:rowOff>
    </xdr:to>
    <xdr:pic>
      <xdr:nvPicPr>
        <xdr:cNvPr id="1069" name="Picture 1069">
          <a:extLst>
            <a:ext uri="{FF2B5EF4-FFF2-40B4-BE49-F238E27FC236}">
              <a16:creationId xmlns="" xmlns:a16="http://schemas.microsoft.com/office/drawing/2014/main" id="{00000000-0008-0000-0000-00002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90</xdr:col>
      <xdr:colOff>114300</xdr:colOff>
      <xdr:row>4</xdr:row>
      <xdr:rowOff>28575</xdr:rowOff>
    </xdr:from>
    <xdr:to>
      <xdr:col>90</xdr:col>
      <xdr:colOff>266700</xdr:colOff>
      <xdr:row>4</xdr:row>
      <xdr:rowOff>180975</xdr:rowOff>
    </xdr:to>
    <xdr:pic>
      <xdr:nvPicPr>
        <xdr:cNvPr id="1070" name="Picture 1070">
          <a:extLst>
            <a:ext uri="{FF2B5EF4-FFF2-40B4-BE49-F238E27FC236}">
              <a16:creationId xmlns="" xmlns:a16="http://schemas.microsoft.com/office/drawing/2014/main" id="{00000000-0008-0000-0000-00002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91</xdr:col>
      <xdr:colOff>114300</xdr:colOff>
      <xdr:row>4</xdr:row>
      <xdr:rowOff>28575</xdr:rowOff>
    </xdr:from>
    <xdr:to>
      <xdr:col>91</xdr:col>
      <xdr:colOff>266700</xdr:colOff>
      <xdr:row>4</xdr:row>
      <xdr:rowOff>180975</xdr:rowOff>
    </xdr:to>
    <xdr:pic>
      <xdr:nvPicPr>
        <xdr:cNvPr id="1071" name="Picture 1071">
          <a:extLst>
            <a:ext uri="{FF2B5EF4-FFF2-40B4-BE49-F238E27FC236}">
              <a16:creationId xmlns="" xmlns:a16="http://schemas.microsoft.com/office/drawing/2014/main" id="{00000000-0008-0000-0000-00002F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92</xdr:col>
      <xdr:colOff>114300</xdr:colOff>
      <xdr:row>4</xdr:row>
      <xdr:rowOff>28575</xdr:rowOff>
    </xdr:from>
    <xdr:to>
      <xdr:col>92</xdr:col>
      <xdr:colOff>266700</xdr:colOff>
      <xdr:row>4</xdr:row>
      <xdr:rowOff>180975</xdr:rowOff>
    </xdr:to>
    <xdr:pic>
      <xdr:nvPicPr>
        <xdr:cNvPr id="1072" name="Picture 1072">
          <a:extLst>
            <a:ext uri="{FF2B5EF4-FFF2-40B4-BE49-F238E27FC236}">
              <a16:creationId xmlns="" xmlns:a16="http://schemas.microsoft.com/office/drawing/2014/main" id="{00000000-0008-0000-0000-000030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96</xdr:col>
      <xdr:colOff>114300</xdr:colOff>
      <xdr:row>4</xdr:row>
      <xdr:rowOff>28575</xdr:rowOff>
    </xdr:from>
    <xdr:to>
      <xdr:col>96</xdr:col>
      <xdr:colOff>266700</xdr:colOff>
      <xdr:row>4</xdr:row>
      <xdr:rowOff>180975</xdr:rowOff>
    </xdr:to>
    <xdr:pic>
      <xdr:nvPicPr>
        <xdr:cNvPr id="1073" name="Picture 1073">
          <a:extLst>
            <a:ext uri="{FF2B5EF4-FFF2-40B4-BE49-F238E27FC236}">
              <a16:creationId xmlns="" xmlns:a16="http://schemas.microsoft.com/office/drawing/2014/main" id="{00000000-0008-0000-0000-000031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97</xdr:col>
      <xdr:colOff>114300</xdr:colOff>
      <xdr:row>4</xdr:row>
      <xdr:rowOff>28575</xdr:rowOff>
    </xdr:from>
    <xdr:to>
      <xdr:col>97</xdr:col>
      <xdr:colOff>266700</xdr:colOff>
      <xdr:row>4</xdr:row>
      <xdr:rowOff>180975</xdr:rowOff>
    </xdr:to>
    <xdr:pic>
      <xdr:nvPicPr>
        <xdr:cNvPr id="1074" name="Picture 1074">
          <a:extLst>
            <a:ext uri="{FF2B5EF4-FFF2-40B4-BE49-F238E27FC236}">
              <a16:creationId xmlns="" xmlns:a16="http://schemas.microsoft.com/office/drawing/2014/main" id="{00000000-0008-0000-0000-00003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98</xdr:col>
      <xdr:colOff>114300</xdr:colOff>
      <xdr:row>4</xdr:row>
      <xdr:rowOff>28575</xdr:rowOff>
    </xdr:from>
    <xdr:to>
      <xdr:col>98</xdr:col>
      <xdr:colOff>266700</xdr:colOff>
      <xdr:row>4</xdr:row>
      <xdr:rowOff>180975</xdr:rowOff>
    </xdr:to>
    <xdr:pic>
      <xdr:nvPicPr>
        <xdr:cNvPr id="1075" name="Picture 1075">
          <a:extLst>
            <a:ext uri="{FF2B5EF4-FFF2-40B4-BE49-F238E27FC236}">
              <a16:creationId xmlns="" xmlns:a16="http://schemas.microsoft.com/office/drawing/2014/main" id="{00000000-0008-0000-0000-00003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99</xdr:col>
      <xdr:colOff>114300</xdr:colOff>
      <xdr:row>4</xdr:row>
      <xdr:rowOff>28575</xdr:rowOff>
    </xdr:from>
    <xdr:to>
      <xdr:col>99</xdr:col>
      <xdr:colOff>266700</xdr:colOff>
      <xdr:row>4</xdr:row>
      <xdr:rowOff>180975</xdr:rowOff>
    </xdr:to>
    <xdr:pic>
      <xdr:nvPicPr>
        <xdr:cNvPr id="1076" name="Picture 1076">
          <a:extLst>
            <a:ext uri="{FF2B5EF4-FFF2-40B4-BE49-F238E27FC236}">
              <a16:creationId xmlns="" xmlns:a16="http://schemas.microsoft.com/office/drawing/2014/main" id="{00000000-0008-0000-0000-00003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100</xdr:col>
      <xdr:colOff>114300</xdr:colOff>
      <xdr:row>4</xdr:row>
      <xdr:rowOff>28575</xdr:rowOff>
    </xdr:from>
    <xdr:to>
      <xdr:col>100</xdr:col>
      <xdr:colOff>266700</xdr:colOff>
      <xdr:row>4</xdr:row>
      <xdr:rowOff>180975</xdr:rowOff>
    </xdr:to>
    <xdr:pic>
      <xdr:nvPicPr>
        <xdr:cNvPr id="1077" name="Picture 1077">
          <a:extLst>
            <a:ext uri="{FF2B5EF4-FFF2-40B4-BE49-F238E27FC236}">
              <a16:creationId xmlns="" xmlns:a16="http://schemas.microsoft.com/office/drawing/2014/main" id="{00000000-0008-0000-0000-00003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101</xdr:col>
      <xdr:colOff>114300</xdr:colOff>
      <xdr:row>4</xdr:row>
      <xdr:rowOff>28575</xdr:rowOff>
    </xdr:from>
    <xdr:to>
      <xdr:col>101</xdr:col>
      <xdr:colOff>266700</xdr:colOff>
      <xdr:row>4</xdr:row>
      <xdr:rowOff>180975</xdr:rowOff>
    </xdr:to>
    <xdr:pic>
      <xdr:nvPicPr>
        <xdr:cNvPr id="1078" name="Picture 1078">
          <a:extLst>
            <a:ext uri="{FF2B5EF4-FFF2-40B4-BE49-F238E27FC236}">
              <a16:creationId xmlns="" xmlns:a16="http://schemas.microsoft.com/office/drawing/2014/main" id="{00000000-0008-0000-0000-00003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105</xdr:col>
      <xdr:colOff>114300</xdr:colOff>
      <xdr:row>4</xdr:row>
      <xdr:rowOff>28575</xdr:rowOff>
    </xdr:from>
    <xdr:to>
      <xdr:col>105</xdr:col>
      <xdr:colOff>266700</xdr:colOff>
      <xdr:row>4</xdr:row>
      <xdr:rowOff>180975</xdr:rowOff>
    </xdr:to>
    <xdr:pic>
      <xdr:nvPicPr>
        <xdr:cNvPr id="1079" name="Picture 1079">
          <a:extLst>
            <a:ext uri="{FF2B5EF4-FFF2-40B4-BE49-F238E27FC236}">
              <a16:creationId xmlns="" xmlns:a16="http://schemas.microsoft.com/office/drawing/2014/main" id="{00000000-0008-0000-0000-000037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106</xdr:col>
      <xdr:colOff>114300</xdr:colOff>
      <xdr:row>4</xdr:row>
      <xdr:rowOff>28575</xdr:rowOff>
    </xdr:from>
    <xdr:to>
      <xdr:col>106</xdr:col>
      <xdr:colOff>266700</xdr:colOff>
      <xdr:row>4</xdr:row>
      <xdr:rowOff>180975</xdr:rowOff>
    </xdr:to>
    <xdr:pic>
      <xdr:nvPicPr>
        <xdr:cNvPr id="1080" name="Picture 1080">
          <a:extLst>
            <a:ext uri="{FF2B5EF4-FFF2-40B4-BE49-F238E27FC236}">
              <a16:creationId xmlns="" xmlns:a16="http://schemas.microsoft.com/office/drawing/2014/main" id="{00000000-0008-0000-0000-000038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107</xdr:col>
      <xdr:colOff>114300</xdr:colOff>
      <xdr:row>4</xdr:row>
      <xdr:rowOff>28575</xdr:rowOff>
    </xdr:from>
    <xdr:to>
      <xdr:col>107</xdr:col>
      <xdr:colOff>266700</xdr:colOff>
      <xdr:row>4</xdr:row>
      <xdr:rowOff>180975</xdr:rowOff>
    </xdr:to>
    <xdr:pic>
      <xdr:nvPicPr>
        <xdr:cNvPr id="1081" name="Picture 1081">
          <a:extLst>
            <a:ext uri="{FF2B5EF4-FFF2-40B4-BE49-F238E27FC236}">
              <a16:creationId xmlns="" xmlns:a16="http://schemas.microsoft.com/office/drawing/2014/main" id="{00000000-0008-0000-0000-000039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108</xdr:col>
      <xdr:colOff>114300</xdr:colOff>
      <xdr:row>4</xdr:row>
      <xdr:rowOff>28575</xdr:rowOff>
    </xdr:from>
    <xdr:to>
      <xdr:col>108</xdr:col>
      <xdr:colOff>266700</xdr:colOff>
      <xdr:row>4</xdr:row>
      <xdr:rowOff>180975</xdr:rowOff>
    </xdr:to>
    <xdr:pic>
      <xdr:nvPicPr>
        <xdr:cNvPr id="1082" name="Picture 1082">
          <a:extLst>
            <a:ext uri="{FF2B5EF4-FFF2-40B4-BE49-F238E27FC236}">
              <a16:creationId xmlns="" xmlns:a16="http://schemas.microsoft.com/office/drawing/2014/main" id="{00000000-0008-0000-0000-00003A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109</xdr:col>
      <xdr:colOff>114300</xdr:colOff>
      <xdr:row>4</xdr:row>
      <xdr:rowOff>28575</xdr:rowOff>
    </xdr:from>
    <xdr:to>
      <xdr:col>109</xdr:col>
      <xdr:colOff>266700</xdr:colOff>
      <xdr:row>4</xdr:row>
      <xdr:rowOff>180975</xdr:rowOff>
    </xdr:to>
    <xdr:pic>
      <xdr:nvPicPr>
        <xdr:cNvPr id="1083" name="Picture 1083">
          <a:extLst>
            <a:ext uri="{FF2B5EF4-FFF2-40B4-BE49-F238E27FC236}">
              <a16:creationId xmlns="" xmlns:a16="http://schemas.microsoft.com/office/drawing/2014/main" id="{00000000-0008-0000-0000-00003B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110</xdr:col>
      <xdr:colOff>114300</xdr:colOff>
      <xdr:row>4</xdr:row>
      <xdr:rowOff>28575</xdr:rowOff>
    </xdr:from>
    <xdr:to>
      <xdr:col>110</xdr:col>
      <xdr:colOff>266700</xdr:colOff>
      <xdr:row>4</xdr:row>
      <xdr:rowOff>180975</xdr:rowOff>
    </xdr:to>
    <xdr:pic>
      <xdr:nvPicPr>
        <xdr:cNvPr id="1084" name="Picture 1084">
          <a:extLst>
            <a:ext uri="{FF2B5EF4-FFF2-40B4-BE49-F238E27FC236}">
              <a16:creationId xmlns="" xmlns:a16="http://schemas.microsoft.com/office/drawing/2014/main" id="{00000000-0008-0000-0000-00003C04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114</xdr:col>
      <xdr:colOff>114300</xdr:colOff>
      <xdr:row>4</xdr:row>
      <xdr:rowOff>28575</xdr:rowOff>
    </xdr:from>
    <xdr:to>
      <xdr:col>114</xdr:col>
      <xdr:colOff>266700</xdr:colOff>
      <xdr:row>4</xdr:row>
      <xdr:rowOff>180975</xdr:rowOff>
    </xdr:to>
    <xdr:pic>
      <xdr:nvPicPr>
        <xdr:cNvPr id="1085" name="Picture 1085">
          <a:extLst>
            <a:ext uri="{FF2B5EF4-FFF2-40B4-BE49-F238E27FC236}">
              <a16:creationId xmlns="" xmlns:a16="http://schemas.microsoft.com/office/drawing/2014/main" id="{00000000-0008-0000-0000-00003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115</xdr:col>
      <xdr:colOff>114300</xdr:colOff>
      <xdr:row>4</xdr:row>
      <xdr:rowOff>28575</xdr:rowOff>
    </xdr:from>
    <xdr:to>
      <xdr:col>115</xdr:col>
      <xdr:colOff>266700</xdr:colOff>
      <xdr:row>4</xdr:row>
      <xdr:rowOff>180975</xdr:rowOff>
    </xdr:to>
    <xdr:pic>
      <xdr:nvPicPr>
        <xdr:cNvPr id="1086" name="Picture 1086">
          <a:extLst>
            <a:ext uri="{FF2B5EF4-FFF2-40B4-BE49-F238E27FC236}">
              <a16:creationId xmlns="" xmlns:a16="http://schemas.microsoft.com/office/drawing/2014/main" id="{00000000-0008-0000-0000-00003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116</xdr:col>
      <xdr:colOff>114300</xdr:colOff>
      <xdr:row>4</xdr:row>
      <xdr:rowOff>28575</xdr:rowOff>
    </xdr:from>
    <xdr:to>
      <xdr:col>116</xdr:col>
      <xdr:colOff>266700</xdr:colOff>
      <xdr:row>4</xdr:row>
      <xdr:rowOff>180975</xdr:rowOff>
    </xdr:to>
    <xdr:pic>
      <xdr:nvPicPr>
        <xdr:cNvPr id="1087" name="Picture 1087">
          <a:extLst>
            <a:ext uri="{FF2B5EF4-FFF2-40B4-BE49-F238E27FC236}">
              <a16:creationId xmlns="" xmlns:a16="http://schemas.microsoft.com/office/drawing/2014/main" id="{00000000-0008-0000-0000-00003F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117</xdr:col>
      <xdr:colOff>114300</xdr:colOff>
      <xdr:row>4</xdr:row>
      <xdr:rowOff>28575</xdr:rowOff>
    </xdr:from>
    <xdr:to>
      <xdr:col>117</xdr:col>
      <xdr:colOff>266700</xdr:colOff>
      <xdr:row>4</xdr:row>
      <xdr:rowOff>180975</xdr:rowOff>
    </xdr:to>
    <xdr:pic>
      <xdr:nvPicPr>
        <xdr:cNvPr id="1088" name="Picture 1088">
          <a:extLst>
            <a:ext uri="{FF2B5EF4-FFF2-40B4-BE49-F238E27FC236}">
              <a16:creationId xmlns="" xmlns:a16="http://schemas.microsoft.com/office/drawing/2014/main" id="{00000000-0008-0000-0000-000040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118</xdr:col>
      <xdr:colOff>114300</xdr:colOff>
      <xdr:row>4</xdr:row>
      <xdr:rowOff>28575</xdr:rowOff>
    </xdr:from>
    <xdr:to>
      <xdr:col>118</xdr:col>
      <xdr:colOff>266700</xdr:colOff>
      <xdr:row>4</xdr:row>
      <xdr:rowOff>180975</xdr:rowOff>
    </xdr:to>
    <xdr:pic>
      <xdr:nvPicPr>
        <xdr:cNvPr id="1089" name="Picture 1089">
          <a:extLst>
            <a:ext uri="{FF2B5EF4-FFF2-40B4-BE49-F238E27FC236}">
              <a16:creationId xmlns="" xmlns:a16="http://schemas.microsoft.com/office/drawing/2014/main" id="{00000000-0008-0000-0000-000041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119</xdr:col>
      <xdr:colOff>114300</xdr:colOff>
      <xdr:row>4</xdr:row>
      <xdr:rowOff>28575</xdr:rowOff>
    </xdr:from>
    <xdr:to>
      <xdr:col>119</xdr:col>
      <xdr:colOff>266700</xdr:colOff>
      <xdr:row>4</xdr:row>
      <xdr:rowOff>180975</xdr:rowOff>
    </xdr:to>
    <xdr:pic>
      <xdr:nvPicPr>
        <xdr:cNvPr id="1090" name="Picture 1090">
          <a:extLst>
            <a:ext uri="{FF2B5EF4-FFF2-40B4-BE49-F238E27FC236}">
              <a16:creationId xmlns="" xmlns:a16="http://schemas.microsoft.com/office/drawing/2014/main" id="{00000000-0008-0000-0000-00004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123</xdr:col>
      <xdr:colOff>114300</xdr:colOff>
      <xdr:row>4</xdr:row>
      <xdr:rowOff>28575</xdr:rowOff>
    </xdr:from>
    <xdr:to>
      <xdr:col>123</xdr:col>
      <xdr:colOff>266700</xdr:colOff>
      <xdr:row>4</xdr:row>
      <xdr:rowOff>180975</xdr:rowOff>
    </xdr:to>
    <xdr:pic>
      <xdr:nvPicPr>
        <xdr:cNvPr id="1091" name="Picture 1091">
          <a:extLst>
            <a:ext uri="{FF2B5EF4-FFF2-40B4-BE49-F238E27FC236}">
              <a16:creationId xmlns="" xmlns:a16="http://schemas.microsoft.com/office/drawing/2014/main" id="{00000000-0008-0000-0000-00004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124</xdr:col>
      <xdr:colOff>114300</xdr:colOff>
      <xdr:row>4</xdr:row>
      <xdr:rowOff>28575</xdr:rowOff>
    </xdr:from>
    <xdr:to>
      <xdr:col>124</xdr:col>
      <xdr:colOff>266700</xdr:colOff>
      <xdr:row>4</xdr:row>
      <xdr:rowOff>180975</xdr:rowOff>
    </xdr:to>
    <xdr:pic>
      <xdr:nvPicPr>
        <xdr:cNvPr id="1092" name="Picture 1092">
          <a:extLst>
            <a:ext uri="{FF2B5EF4-FFF2-40B4-BE49-F238E27FC236}">
              <a16:creationId xmlns="" xmlns:a16="http://schemas.microsoft.com/office/drawing/2014/main" id="{00000000-0008-0000-0000-00004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125</xdr:col>
      <xdr:colOff>114300</xdr:colOff>
      <xdr:row>4</xdr:row>
      <xdr:rowOff>28575</xdr:rowOff>
    </xdr:from>
    <xdr:to>
      <xdr:col>125</xdr:col>
      <xdr:colOff>266700</xdr:colOff>
      <xdr:row>4</xdr:row>
      <xdr:rowOff>180975</xdr:rowOff>
    </xdr:to>
    <xdr:pic>
      <xdr:nvPicPr>
        <xdr:cNvPr id="1093" name="Picture 1093">
          <a:extLst>
            <a:ext uri="{FF2B5EF4-FFF2-40B4-BE49-F238E27FC236}">
              <a16:creationId xmlns="" xmlns:a16="http://schemas.microsoft.com/office/drawing/2014/main" id="{00000000-0008-0000-0000-00004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126</xdr:col>
      <xdr:colOff>114300</xdr:colOff>
      <xdr:row>4</xdr:row>
      <xdr:rowOff>28575</xdr:rowOff>
    </xdr:from>
    <xdr:to>
      <xdr:col>126</xdr:col>
      <xdr:colOff>266700</xdr:colOff>
      <xdr:row>4</xdr:row>
      <xdr:rowOff>180975</xdr:rowOff>
    </xdr:to>
    <xdr:pic>
      <xdr:nvPicPr>
        <xdr:cNvPr id="1094" name="Picture 1094">
          <a:extLst>
            <a:ext uri="{FF2B5EF4-FFF2-40B4-BE49-F238E27FC236}">
              <a16:creationId xmlns="" xmlns:a16="http://schemas.microsoft.com/office/drawing/2014/main" id="{00000000-0008-0000-0000-00004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127</xdr:col>
      <xdr:colOff>114300</xdr:colOff>
      <xdr:row>4</xdr:row>
      <xdr:rowOff>28575</xdr:rowOff>
    </xdr:from>
    <xdr:to>
      <xdr:col>127</xdr:col>
      <xdr:colOff>266700</xdr:colOff>
      <xdr:row>4</xdr:row>
      <xdr:rowOff>180975</xdr:rowOff>
    </xdr:to>
    <xdr:pic>
      <xdr:nvPicPr>
        <xdr:cNvPr id="1095" name="Picture 1095">
          <a:extLst>
            <a:ext uri="{FF2B5EF4-FFF2-40B4-BE49-F238E27FC236}">
              <a16:creationId xmlns="" xmlns:a16="http://schemas.microsoft.com/office/drawing/2014/main" id="{00000000-0008-0000-0000-000047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128</xdr:col>
      <xdr:colOff>114300</xdr:colOff>
      <xdr:row>4</xdr:row>
      <xdr:rowOff>28575</xdr:rowOff>
    </xdr:from>
    <xdr:to>
      <xdr:col>128</xdr:col>
      <xdr:colOff>266700</xdr:colOff>
      <xdr:row>4</xdr:row>
      <xdr:rowOff>180975</xdr:rowOff>
    </xdr:to>
    <xdr:pic>
      <xdr:nvPicPr>
        <xdr:cNvPr id="1096" name="Picture 1096">
          <a:extLst>
            <a:ext uri="{FF2B5EF4-FFF2-40B4-BE49-F238E27FC236}">
              <a16:creationId xmlns="" xmlns:a16="http://schemas.microsoft.com/office/drawing/2014/main" id="{00000000-0008-0000-0000-000048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135</xdr:col>
      <xdr:colOff>114300</xdr:colOff>
      <xdr:row>4</xdr:row>
      <xdr:rowOff>28575</xdr:rowOff>
    </xdr:from>
    <xdr:to>
      <xdr:col>135</xdr:col>
      <xdr:colOff>266700</xdr:colOff>
      <xdr:row>4</xdr:row>
      <xdr:rowOff>180975</xdr:rowOff>
    </xdr:to>
    <xdr:pic>
      <xdr:nvPicPr>
        <xdr:cNvPr id="1097" name="Picture 1097">
          <a:extLst>
            <a:ext uri="{FF2B5EF4-FFF2-40B4-BE49-F238E27FC236}">
              <a16:creationId xmlns="" xmlns:a16="http://schemas.microsoft.com/office/drawing/2014/main" id="{00000000-0008-0000-0000-00004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136</xdr:col>
      <xdr:colOff>114300</xdr:colOff>
      <xdr:row>4</xdr:row>
      <xdr:rowOff>28575</xdr:rowOff>
    </xdr:from>
    <xdr:to>
      <xdr:col>136</xdr:col>
      <xdr:colOff>266700</xdr:colOff>
      <xdr:row>4</xdr:row>
      <xdr:rowOff>180975</xdr:rowOff>
    </xdr:to>
    <xdr:pic>
      <xdr:nvPicPr>
        <xdr:cNvPr id="1098" name="Picture 1098">
          <a:extLst>
            <a:ext uri="{FF2B5EF4-FFF2-40B4-BE49-F238E27FC236}">
              <a16:creationId xmlns="" xmlns:a16="http://schemas.microsoft.com/office/drawing/2014/main" id="{00000000-0008-0000-0000-00004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137</xdr:col>
      <xdr:colOff>114300</xdr:colOff>
      <xdr:row>4</xdr:row>
      <xdr:rowOff>28575</xdr:rowOff>
    </xdr:from>
    <xdr:to>
      <xdr:col>137</xdr:col>
      <xdr:colOff>266700</xdr:colOff>
      <xdr:row>4</xdr:row>
      <xdr:rowOff>180975</xdr:rowOff>
    </xdr:to>
    <xdr:pic>
      <xdr:nvPicPr>
        <xdr:cNvPr id="1099" name="Picture 1099">
          <a:extLst>
            <a:ext uri="{FF2B5EF4-FFF2-40B4-BE49-F238E27FC236}">
              <a16:creationId xmlns="" xmlns:a16="http://schemas.microsoft.com/office/drawing/2014/main" id="{00000000-0008-0000-0000-00004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138</xdr:col>
      <xdr:colOff>114300</xdr:colOff>
      <xdr:row>4</xdr:row>
      <xdr:rowOff>28575</xdr:rowOff>
    </xdr:from>
    <xdr:to>
      <xdr:col>138</xdr:col>
      <xdr:colOff>266700</xdr:colOff>
      <xdr:row>4</xdr:row>
      <xdr:rowOff>180975</xdr:rowOff>
    </xdr:to>
    <xdr:pic>
      <xdr:nvPicPr>
        <xdr:cNvPr id="1100" name="Picture 1100">
          <a:extLst>
            <a:ext uri="{FF2B5EF4-FFF2-40B4-BE49-F238E27FC236}">
              <a16:creationId xmlns="" xmlns:a16="http://schemas.microsoft.com/office/drawing/2014/main" id="{00000000-0008-0000-0000-00004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139</xdr:col>
      <xdr:colOff>114300</xdr:colOff>
      <xdr:row>4</xdr:row>
      <xdr:rowOff>28575</xdr:rowOff>
    </xdr:from>
    <xdr:to>
      <xdr:col>139</xdr:col>
      <xdr:colOff>266700</xdr:colOff>
      <xdr:row>4</xdr:row>
      <xdr:rowOff>180975</xdr:rowOff>
    </xdr:to>
    <xdr:pic>
      <xdr:nvPicPr>
        <xdr:cNvPr id="1101" name="Picture 1101">
          <a:extLst>
            <a:ext uri="{FF2B5EF4-FFF2-40B4-BE49-F238E27FC236}">
              <a16:creationId xmlns="" xmlns:a16="http://schemas.microsoft.com/office/drawing/2014/main" id="{00000000-0008-0000-0000-00004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140</xdr:col>
      <xdr:colOff>114300</xdr:colOff>
      <xdr:row>4</xdr:row>
      <xdr:rowOff>28575</xdr:rowOff>
    </xdr:from>
    <xdr:to>
      <xdr:col>140</xdr:col>
      <xdr:colOff>266700</xdr:colOff>
      <xdr:row>4</xdr:row>
      <xdr:rowOff>180975</xdr:rowOff>
    </xdr:to>
    <xdr:pic>
      <xdr:nvPicPr>
        <xdr:cNvPr id="1102" name="Picture 1102">
          <a:extLst>
            <a:ext uri="{FF2B5EF4-FFF2-40B4-BE49-F238E27FC236}">
              <a16:creationId xmlns="" xmlns:a16="http://schemas.microsoft.com/office/drawing/2014/main" id="{00000000-0008-0000-0000-00004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141</xdr:col>
      <xdr:colOff>114300</xdr:colOff>
      <xdr:row>4</xdr:row>
      <xdr:rowOff>28575</xdr:rowOff>
    </xdr:from>
    <xdr:to>
      <xdr:col>141</xdr:col>
      <xdr:colOff>266700</xdr:colOff>
      <xdr:row>4</xdr:row>
      <xdr:rowOff>180975</xdr:rowOff>
    </xdr:to>
    <xdr:pic>
      <xdr:nvPicPr>
        <xdr:cNvPr id="1103" name="Picture 1103">
          <a:extLst>
            <a:ext uri="{FF2B5EF4-FFF2-40B4-BE49-F238E27FC236}">
              <a16:creationId xmlns="" xmlns:a16="http://schemas.microsoft.com/office/drawing/2014/main" id="{00000000-0008-0000-0000-00004F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142</xdr:col>
      <xdr:colOff>114300</xdr:colOff>
      <xdr:row>4</xdr:row>
      <xdr:rowOff>28575</xdr:rowOff>
    </xdr:from>
    <xdr:to>
      <xdr:col>142</xdr:col>
      <xdr:colOff>266700</xdr:colOff>
      <xdr:row>4</xdr:row>
      <xdr:rowOff>180975</xdr:rowOff>
    </xdr:to>
    <xdr:pic>
      <xdr:nvPicPr>
        <xdr:cNvPr id="1104" name="Picture 1104">
          <a:extLst>
            <a:ext uri="{FF2B5EF4-FFF2-40B4-BE49-F238E27FC236}">
              <a16:creationId xmlns="" xmlns:a16="http://schemas.microsoft.com/office/drawing/2014/main" id="{00000000-0008-0000-0000-00005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143</xdr:col>
      <xdr:colOff>114300</xdr:colOff>
      <xdr:row>4</xdr:row>
      <xdr:rowOff>28575</xdr:rowOff>
    </xdr:from>
    <xdr:to>
      <xdr:col>143</xdr:col>
      <xdr:colOff>266700</xdr:colOff>
      <xdr:row>4</xdr:row>
      <xdr:rowOff>180975</xdr:rowOff>
    </xdr:to>
    <xdr:pic>
      <xdr:nvPicPr>
        <xdr:cNvPr id="1105" name="Picture 1105">
          <a:extLst>
            <a:ext uri="{FF2B5EF4-FFF2-40B4-BE49-F238E27FC236}">
              <a16:creationId xmlns="" xmlns:a16="http://schemas.microsoft.com/office/drawing/2014/main" id="{00000000-0008-0000-0000-00005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144</xdr:col>
      <xdr:colOff>114300</xdr:colOff>
      <xdr:row>4</xdr:row>
      <xdr:rowOff>28575</xdr:rowOff>
    </xdr:from>
    <xdr:to>
      <xdr:col>144</xdr:col>
      <xdr:colOff>266700</xdr:colOff>
      <xdr:row>4</xdr:row>
      <xdr:rowOff>180975</xdr:rowOff>
    </xdr:to>
    <xdr:pic>
      <xdr:nvPicPr>
        <xdr:cNvPr id="1106" name="Picture 1106">
          <a:extLst>
            <a:ext uri="{FF2B5EF4-FFF2-40B4-BE49-F238E27FC236}">
              <a16:creationId xmlns="" xmlns:a16="http://schemas.microsoft.com/office/drawing/2014/main" id="{00000000-0008-0000-0000-000052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148</xdr:col>
      <xdr:colOff>114300</xdr:colOff>
      <xdr:row>4</xdr:row>
      <xdr:rowOff>28575</xdr:rowOff>
    </xdr:from>
    <xdr:to>
      <xdr:col>148</xdr:col>
      <xdr:colOff>266700</xdr:colOff>
      <xdr:row>4</xdr:row>
      <xdr:rowOff>180975</xdr:rowOff>
    </xdr:to>
    <xdr:pic>
      <xdr:nvPicPr>
        <xdr:cNvPr id="1107" name="Picture 1107">
          <a:extLst>
            <a:ext uri="{FF2B5EF4-FFF2-40B4-BE49-F238E27FC236}">
              <a16:creationId xmlns="" xmlns:a16="http://schemas.microsoft.com/office/drawing/2014/main" id="{00000000-0008-0000-0000-000053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149</xdr:col>
      <xdr:colOff>114300</xdr:colOff>
      <xdr:row>4</xdr:row>
      <xdr:rowOff>28575</xdr:rowOff>
    </xdr:from>
    <xdr:to>
      <xdr:col>149</xdr:col>
      <xdr:colOff>266700</xdr:colOff>
      <xdr:row>4</xdr:row>
      <xdr:rowOff>180975</xdr:rowOff>
    </xdr:to>
    <xdr:pic>
      <xdr:nvPicPr>
        <xdr:cNvPr id="1108" name="Picture 1108">
          <a:extLst>
            <a:ext uri="{FF2B5EF4-FFF2-40B4-BE49-F238E27FC236}">
              <a16:creationId xmlns="" xmlns:a16="http://schemas.microsoft.com/office/drawing/2014/main" id="{00000000-0008-0000-0000-000054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150</xdr:col>
      <xdr:colOff>114300</xdr:colOff>
      <xdr:row>4</xdr:row>
      <xdr:rowOff>28575</xdr:rowOff>
    </xdr:from>
    <xdr:to>
      <xdr:col>150</xdr:col>
      <xdr:colOff>266700</xdr:colOff>
      <xdr:row>4</xdr:row>
      <xdr:rowOff>180975</xdr:rowOff>
    </xdr:to>
    <xdr:pic>
      <xdr:nvPicPr>
        <xdr:cNvPr id="1109" name="Picture 1109">
          <a:extLst>
            <a:ext uri="{FF2B5EF4-FFF2-40B4-BE49-F238E27FC236}">
              <a16:creationId xmlns="" xmlns:a16="http://schemas.microsoft.com/office/drawing/2014/main" id="{00000000-0008-0000-0000-000055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151</xdr:col>
      <xdr:colOff>114300</xdr:colOff>
      <xdr:row>4</xdr:row>
      <xdr:rowOff>28575</xdr:rowOff>
    </xdr:from>
    <xdr:to>
      <xdr:col>151</xdr:col>
      <xdr:colOff>266700</xdr:colOff>
      <xdr:row>4</xdr:row>
      <xdr:rowOff>180975</xdr:rowOff>
    </xdr:to>
    <xdr:pic>
      <xdr:nvPicPr>
        <xdr:cNvPr id="1110" name="Picture 1110">
          <a:extLst>
            <a:ext uri="{FF2B5EF4-FFF2-40B4-BE49-F238E27FC236}">
              <a16:creationId xmlns="" xmlns:a16="http://schemas.microsoft.com/office/drawing/2014/main" id="{00000000-0008-0000-0000-000056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152</xdr:col>
      <xdr:colOff>114300</xdr:colOff>
      <xdr:row>4</xdr:row>
      <xdr:rowOff>28575</xdr:rowOff>
    </xdr:from>
    <xdr:to>
      <xdr:col>152</xdr:col>
      <xdr:colOff>266700</xdr:colOff>
      <xdr:row>4</xdr:row>
      <xdr:rowOff>180975</xdr:rowOff>
    </xdr:to>
    <xdr:pic>
      <xdr:nvPicPr>
        <xdr:cNvPr id="1111" name="Picture 1111">
          <a:extLst>
            <a:ext uri="{FF2B5EF4-FFF2-40B4-BE49-F238E27FC236}">
              <a16:creationId xmlns="" xmlns:a16="http://schemas.microsoft.com/office/drawing/2014/main" id="{00000000-0008-0000-0000-000057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153</xdr:col>
      <xdr:colOff>114300</xdr:colOff>
      <xdr:row>4</xdr:row>
      <xdr:rowOff>28575</xdr:rowOff>
    </xdr:from>
    <xdr:to>
      <xdr:col>153</xdr:col>
      <xdr:colOff>266700</xdr:colOff>
      <xdr:row>4</xdr:row>
      <xdr:rowOff>180975</xdr:rowOff>
    </xdr:to>
    <xdr:pic>
      <xdr:nvPicPr>
        <xdr:cNvPr id="1112" name="Picture 1112">
          <a:extLst>
            <a:ext uri="{FF2B5EF4-FFF2-40B4-BE49-F238E27FC236}">
              <a16:creationId xmlns="" xmlns:a16="http://schemas.microsoft.com/office/drawing/2014/main" id="{00000000-0008-0000-0000-000058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154</xdr:col>
      <xdr:colOff>114300</xdr:colOff>
      <xdr:row>4</xdr:row>
      <xdr:rowOff>28575</xdr:rowOff>
    </xdr:from>
    <xdr:to>
      <xdr:col>154</xdr:col>
      <xdr:colOff>266700</xdr:colOff>
      <xdr:row>4</xdr:row>
      <xdr:rowOff>180975</xdr:rowOff>
    </xdr:to>
    <xdr:pic>
      <xdr:nvPicPr>
        <xdr:cNvPr id="1113" name="Picture 1113">
          <a:extLst>
            <a:ext uri="{FF2B5EF4-FFF2-40B4-BE49-F238E27FC236}">
              <a16:creationId xmlns="" xmlns:a16="http://schemas.microsoft.com/office/drawing/2014/main" id="{00000000-0008-0000-0000-000059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155</xdr:col>
      <xdr:colOff>114300</xdr:colOff>
      <xdr:row>4</xdr:row>
      <xdr:rowOff>28575</xdr:rowOff>
    </xdr:from>
    <xdr:to>
      <xdr:col>155</xdr:col>
      <xdr:colOff>266700</xdr:colOff>
      <xdr:row>4</xdr:row>
      <xdr:rowOff>180975</xdr:rowOff>
    </xdr:to>
    <xdr:pic>
      <xdr:nvPicPr>
        <xdr:cNvPr id="1114" name="Picture 1114">
          <a:extLst>
            <a:ext uri="{FF2B5EF4-FFF2-40B4-BE49-F238E27FC236}">
              <a16:creationId xmlns="" xmlns:a16="http://schemas.microsoft.com/office/drawing/2014/main" id="{00000000-0008-0000-0000-00005A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156</xdr:col>
      <xdr:colOff>114300</xdr:colOff>
      <xdr:row>4</xdr:row>
      <xdr:rowOff>28575</xdr:rowOff>
    </xdr:from>
    <xdr:to>
      <xdr:col>156</xdr:col>
      <xdr:colOff>266700</xdr:colOff>
      <xdr:row>4</xdr:row>
      <xdr:rowOff>180975</xdr:rowOff>
    </xdr:to>
    <xdr:pic>
      <xdr:nvPicPr>
        <xdr:cNvPr id="1115" name="Picture 1115">
          <a:extLst>
            <a:ext uri="{FF2B5EF4-FFF2-40B4-BE49-F238E27FC236}">
              <a16:creationId xmlns="" xmlns:a16="http://schemas.microsoft.com/office/drawing/2014/main" id="{00000000-0008-0000-0000-00005B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157</xdr:col>
      <xdr:colOff>114300</xdr:colOff>
      <xdr:row>4</xdr:row>
      <xdr:rowOff>28575</xdr:rowOff>
    </xdr:from>
    <xdr:to>
      <xdr:col>157</xdr:col>
      <xdr:colOff>266700</xdr:colOff>
      <xdr:row>4</xdr:row>
      <xdr:rowOff>180975</xdr:rowOff>
    </xdr:to>
    <xdr:pic>
      <xdr:nvPicPr>
        <xdr:cNvPr id="1116" name="Picture 1116">
          <a:extLst>
            <a:ext uri="{FF2B5EF4-FFF2-40B4-BE49-F238E27FC236}">
              <a16:creationId xmlns="" xmlns:a16="http://schemas.microsoft.com/office/drawing/2014/main" id="{00000000-0008-0000-0000-00005C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161</xdr:col>
      <xdr:colOff>114300</xdr:colOff>
      <xdr:row>4</xdr:row>
      <xdr:rowOff>28575</xdr:rowOff>
    </xdr:from>
    <xdr:to>
      <xdr:col>161</xdr:col>
      <xdr:colOff>266700</xdr:colOff>
      <xdr:row>4</xdr:row>
      <xdr:rowOff>180975</xdr:rowOff>
    </xdr:to>
    <xdr:pic>
      <xdr:nvPicPr>
        <xdr:cNvPr id="1117" name="Picture 1117">
          <a:extLst>
            <a:ext uri="{FF2B5EF4-FFF2-40B4-BE49-F238E27FC236}">
              <a16:creationId xmlns="" xmlns:a16="http://schemas.microsoft.com/office/drawing/2014/main" id="{00000000-0008-0000-0000-00005D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162</xdr:col>
      <xdr:colOff>114300</xdr:colOff>
      <xdr:row>4</xdr:row>
      <xdr:rowOff>28575</xdr:rowOff>
    </xdr:from>
    <xdr:to>
      <xdr:col>162</xdr:col>
      <xdr:colOff>266700</xdr:colOff>
      <xdr:row>4</xdr:row>
      <xdr:rowOff>180975</xdr:rowOff>
    </xdr:to>
    <xdr:pic>
      <xdr:nvPicPr>
        <xdr:cNvPr id="1118" name="Picture 1118">
          <a:extLst>
            <a:ext uri="{FF2B5EF4-FFF2-40B4-BE49-F238E27FC236}">
              <a16:creationId xmlns="" xmlns:a16="http://schemas.microsoft.com/office/drawing/2014/main" id="{00000000-0008-0000-0000-00005E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163</xdr:col>
      <xdr:colOff>114300</xdr:colOff>
      <xdr:row>4</xdr:row>
      <xdr:rowOff>28575</xdr:rowOff>
    </xdr:from>
    <xdr:to>
      <xdr:col>163</xdr:col>
      <xdr:colOff>266700</xdr:colOff>
      <xdr:row>4</xdr:row>
      <xdr:rowOff>180975</xdr:rowOff>
    </xdr:to>
    <xdr:pic>
      <xdr:nvPicPr>
        <xdr:cNvPr id="1119" name="Picture 1119">
          <a:extLst>
            <a:ext uri="{FF2B5EF4-FFF2-40B4-BE49-F238E27FC236}">
              <a16:creationId xmlns="" xmlns:a16="http://schemas.microsoft.com/office/drawing/2014/main" id="{00000000-0008-0000-0000-00005F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164</xdr:col>
      <xdr:colOff>114300</xdr:colOff>
      <xdr:row>4</xdr:row>
      <xdr:rowOff>28575</xdr:rowOff>
    </xdr:from>
    <xdr:to>
      <xdr:col>164</xdr:col>
      <xdr:colOff>266700</xdr:colOff>
      <xdr:row>4</xdr:row>
      <xdr:rowOff>180975</xdr:rowOff>
    </xdr:to>
    <xdr:pic>
      <xdr:nvPicPr>
        <xdr:cNvPr id="1120" name="Picture 1120">
          <a:extLst>
            <a:ext uri="{FF2B5EF4-FFF2-40B4-BE49-F238E27FC236}">
              <a16:creationId xmlns="" xmlns:a16="http://schemas.microsoft.com/office/drawing/2014/main" id="{00000000-0008-0000-0000-000060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165</xdr:col>
      <xdr:colOff>114300</xdr:colOff>
      <xdr:row>4</xdr:row>
      <xdr:rowOff>28575</xdr:rowOff>
    </xdr:from>
    <xdr:to>
      <xdr:col>165</xdr:col>
      <xdr:colOff>266700</xdr:colOff>
      <xdr:row>4</xdr:row>
      <xdr:rowOff>180975</xdr:rowOff>
    </xdr:to>
    <xdr:pic>
      <xdr:nvPicPr>
        <xdr:cNvPr id="1121" name="Picture 1121">
          <a:extLst>
            <a:ext uri="{FF2B5EF4-FFF2-40B4-BE49-F238E27FC236}">
              <a16:creationId xmlns="" xmlns:a16="http://schemas.microsoft.com/office/drawing/2014/main" id="{00000000-0008-0000-0000-000061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166</xdr:col>
      <xdr:colOff>114300</xdr:colOff>
      <xdr:row>4</xdr:row>
      <xdr:rowOff>28575</xdr:rowOff>
    </xdr:from>
    <xdr:to>
      <xdr:col>166</xdr:col>
      <xdr:colOff>266700</xdr:colOff>
      <xdr:row>4</xdr:row>
      <xdr:rowOff>180975</xdr:rowOff>
    </xdr:to>
    <xdr:pic>
      <xdr:nvPicPr>
        <xdr:cNvPr id="1122" name="Picture 1122">
          <a:extLst>
            <a:ext uri="{FF2B5EF4-FFF2-40B4-BE49-F238E27FC236}">
              <a16:creationId xmlns="" xmlns:a16="http://schemas.microsoft.com/office/drawing/2014/main" id="{00000000-0008-0000-0000-000062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167</xdr:col>
      <xdr:colOff>114300</xdr:colOff>
      <xdr:row>4</xdr:row>
      <xdr:rowOff>28575</xdr:rowOff>
    </xdr:from>
    <xdr:to>
      <xdr:col>167</xdr:col>
      <xdr:colOff>266700</xdr:colOff>
      <xdr:row>4</xdr:row>
      <xdr:rowOff>180975</xdr:rowOff>
    </xdr:to>
    <xdr:pic>
      <xdr:nvPicPr>
        <xdr:cNvPr id="1123" name="Picture 1123">
          <a:extLst>
            <a:ext uri="{FF2B5EF4-FFF2-40B4-BE49-F238E27FC236}">
              <a16:creationId xmlns="" xmlns:a16="http://schemas.microsoft.com/office/drawing/2014/main" id="{00000000-0008-0000-0000-000063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168</xdr:col>
      <xdr:colOff>114300</xdr:colOff>
      <xdr:row>4</xdr:row>
      <xdr:rowOff>28575</xdr:rowOff>
    </xdr:from>
    <xdr:to>
      <xdr:col>168</xdr:col>
      <xdr:colOff>266700</xdr:colOff>
      <xdr:row>4</xdr:row>
      <xdr:rowOff>180975</xdr:rowOff>
    </xdr:to>
    <xdr:pic>
      <xdr:nvPicPr>
        <xdr:cNvPr id="1124" name="Picture 1124">
          <a:extLst>
            <a:ext uri="{FF2B5EF4-FFF2-40B4-BE49-F238E27FC236}">
              <a16:creationId xmlns="" xmlns:a16="http://schemas.microsoft.com/office/drawing/2014/main" id="{00000000-0008-0000-0000-000064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169</xdr:col>
      <xdr:colOff>114300</xdr:colOff>
      <xdr:row>4</xdr:row>
      <xdr:rowOff>28575</xdr:rowOff>
    </xdr:from>
    <xdr:to>
      <xdr:col>169</xdr:col>
      <xdr:colOff>266700</xdr:colOff>
      <xdr:row>4</xdr:row>
      <xdr:rowOff>180975</xdr:rowOff>
    </xdr:to>
    <xdr:pic>
      <xdr:nvPicPr>
        <xdr:cNvPr id="1125" name="Picture 1125">
          <a:extLst>
            <a:ext uri="{FF2B5EF4-FFF2-40B4-BE49-F238E27FC236}">
              <a16:creationId xmlns="" xmlns:a16="http://schemas.microsoft.com/office/drawing/2014/main" id="{00000000-0008-0000-0000-000065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170</xdr:col>
      <xdr:colOff>114300</xdr:colOff>
      <xdr:row>4</xdr:row>
      <xdr:rowOff>28575</xdr:rowOff>
    </xdr:from>
    <xdr:to>
      <xdr:col>170</xdr:col>
      <xdr:colOff>266700</xdr:colOff>
      <xdr:row>4</xdr:row>
      <xdr:rowOff>180975</xdr:rowOff>
    </xdr:to>
    <xdr:pic>
      <xdr:nvPicPr>
        <xdr:cNvPr id="1126" name="Picture 1126">
          <a:extLst>
            <a:ext uri="{FF2B5EF4-FFF2-40B4-BE49-F238E27FC236}">
              <a16:creationId xmlns="" xmlns:a16="http://schemas.microsoft.com/office/drawing/2014/main" id="{00000000-0008-0000-0000-000066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174</xdr:col>
      <xdr:colOff>114300</xdr:colOff>
      <xdr:row>4</xdr:row>
      <xdr:rowOff>28575</xdr:rowOff>
    </xdr:from>
    <xdr:to>
      <xdr:col>174</xdr:col>
      <xdr:colOff>266700</xdr:colOff>
      <xdr:row>4</xdr:row>
      <xdr:rowOff>180975</xdr:rowOff>
    </xdr:to>
    <xdr:pic>
      <xdr:nvPicPr>
        <xdr:cNvPr id="1127" name="Picture 1127">
          <a:extLst>
            <a:ext uri="{FF2B5EF4-FFF2-40B4-BE49-F238E27FC236}">
              <a16:creationId xmlns="" xmlns:a16="http://schemas.microsoft.com/office/drawing/2014/main" id="{00000000-0008-0000-0000-000067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175</xdr:col>
      <xdr:colOff>114300</xdr:colOff>
      <xdr:row>4</xdr:row>
      <xdr:rowOff>28575</xdr:rowOff>
    </xdr:from>
    <xdr:to>
      <xdr:col>175</xdr:col>
      <xdr:colOff>266700</xdr:colOff>
      <xdr:row>4</xdr:row>
      <xdr:rowOff>180975</xdr:rowOff>
    </xdr:to>
    <xdr:pic>
      <xdr:nvPicPr>
        <xdr:cNvPr id="1128" name="Picture 1128">
          <a:extLst>
            <a:ext uri="{FF2B5EF4-FFF2-40B4-BE49-F238E27FC236}">
              <a16:creationId xmlns="" xmlns:a16="http://schemas.microsoft.com/office/drawing/2014/main" id="{00000000-0008-0000-0000-000068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176</xdr:col>
      <xdr:colOff>114300</xdr:colOff>
      <xdr:row>4</xdr:row>
      <xdr:rowOff>28575</xdr:rowOff>
    </xdr:from>
    <xdr:to>
      <xdr:col>176</xdr:col>
      <xdr:colOff>266700</xdr:colOff>
      <xdr:row>4</xdr:row>
      <xdr:rowOff>180975</xdr:rowOff>
    </xdr:to>
    <xdr:pic>
      <xdr:nvPicPr>
        <xdr:cNvPr id="1129" name="Picture 1129">
          <a:extLst>
            <a:ext uri="{FF2B5EF4-FFF2-40B4-BE49-F238E27FC236}">
              <a16:creationId xmlns="" xmlns:a16="http://schemas.microsoft.com/office/drawing/2014/main" id="{00000000-0008-0000-0000-000069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177</xdr:col>
      <xdr:colOff>114300</xdr:colOff>
      <xdr:row>4</xdr:row>
      <xdr:rowOff>28575</xdr:rowOff>
    </xdr:from>
    <xdr:to>
      <xdr:col>177</xdr:col>
      <xdr:colOff>266700</xdr:colOff>
      <xdr:row>4</xdr:row>
      <xdr:rowOff>180975</xdr:rowOff>
    </xdr:to>
    <xdr:pic>
      <xdr:nvPicPr>
        <xdr:cNvPr id="1130" name="Picture 1130">
          <a:extLst>
            <a:ext uri="{FF2B5EF4-FFF2-40B4-BE49-F238E27FC236}">
              <a16:creationId xmlns="" xmlns:a16="http://schemas.microsoft.com/office/drawing/2014/main" id="{00000000-0008-0000-0000-00006A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178</xdr:col>
      <xdr:colOff>114300</xdr:colOff>
      <xdr:row>4</xdr:row>
      <xdr:rowOff>28575</xdr:rowOff>
    </xdr:from>
    <xdr:to>
      <xdr:col>178</xdr:col>
      <xdr:colOff>266700</xdr:colOff>
      <xdr:row>4</xdr:row>
      <xdr:rowOff>180975</xdr:rowOff>
    </xdr:to>
    <xdr:pic>
      <xdr:nvPicPr>
        <xdr:cNvPr id="1131" name="Picture 1131">
          <a:extLst>
            <a:ext uri="{FF2B5EF4-FFF2-40B4-BE49-F238E27FC236}">
              <a16:creationId xmlns="" xmlns:a16="http://schemas.microsoft.com/office/drawing/2014/main" id="{00000000-0008-0000-0000-00006B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179</xdr:col>
      <xdr:colOff>114300</xdr:colOff>
      <xdr:row>4</xdr:row>
      <xdr:rowOff>28575</xdr:rowOff>
    </xdr:from>
    <xdr:to>
      <xdr:col>179</xdr:col>
      <xdr:colOff>266700</xdr:colOff>
      <xdr:row>4</xdr:row>
      <xdr:rowOff>180975</xdr:rowOff>
    </xdr:to>
    <xdr:pic>
      <xdr:nvPicPr>
        <xdr:cNvPr id="1132" name="Picture 1132">
          <a:extLst>
            <a:ext uri="{FF2B5EF4-FFF2-40B4-BE49-F238E27FC236}">
              <a16:creationId xmlns="" xmlns:a16="http://schemas.microsoft.com/office/drawing/2014/main" id="{00000000-0008-0000-0000-00006C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180</xdr:col>
      <xdr:colOff>114300</xdr:colOff>
      <xdr:row>4</xdr:row>
      <xdr:rowOff>28575</xdr:rowOff>
    </xdr:from>
    <xdr:to>
      <xdr:col>180</xdr:col>
      <xdr:colOff>266700</xdr:colOff>
      <xdr:row>4</xdr:row>
      <xdr:rowOff>180975</xdr:rowOff>
    </xdr:to>
    <xdr:pic>
      <xdr:nvPicPr>
        <xdr:cNvPr id="1133" name="Picture 1133">
          <a:extLst>
            <a:ext uri="{FF2B5EF4-FFF2-40B4-BE49-F238E27FC236}">
              <a16:creationId xmlns="" xmlns:a16="http://schemas.microsoft.com/office/drawing/2014/main" id="{00000000-0008-0000-0000-00006D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181</xdr:col>
      <xdr:colOff>114300</xdr:colOff>
      <xdr:row>4</xdr:row>
      <xdr:rowOff>28575</xdr:rowOff>
    </xdr:from>
    <xdr:to>
      <xdr:col>181</xdr:col>
      <xdr:colOff>266700</xdr:colOff>
      <xdr:row>4</xdr:row>
      <xdr:rowOff>180975</xdr:rowOff>
    </xdr:to>
    <xdr:pic>
      <xdr:nvPicPr>
        <xdr:cNvPr id="1134" name="Picture 1134">
          <a:extLst>
            <a:ext uri="{FF2B5EF4-FFF2-40B4-BE49-F238E27FC236}">
              <a16:creationId xmlns="" xmlns:a16="http://schemas.microsoft.com/office/drawing/2014/main" id="{00000000-0008-0000-0000-00006E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182</xdr:col>
      <xdr:colOff>114300</xdr:colOff>
      <xdr:row>4</xdr:row>
      <xdr:rowOff>28575</xdr:rowOff>
    </xdr:from>
    <xdr:to>
      <xdr:col>182</xdr:col>
      <xdr:colOff>266700</xdr:colOff>
      <xdr:row>4</xdr:row>
      <xdr:rowOff>180975</xdr:rowOff>
    </xdr:to>
    <xdr:pic>
      <xdr:nvPicPr>
        <xdr:cNvPr id="1135" name="Picture 1135">
          <a:extLst>
            <a:ext uri="{FF2B5EF4-FFF2-40B4-BE49-F238E27FC236}">
              <a16:creationId xmlns="" xmlns:a16="http://schemas.microsoft.com/office/drawing/2014/main" id="{00000000-0008-0000-0000-00006F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183</xdr:col>
      <xdr:colOff>114300</xdr:colOff>
      <xdr:row>4</xdr:row>
      <xdr:rowOff>28575</xdr:rowOff>
    </xdr:from>
    <xdr:to>
      <xdr:col>183</xdr:col>
      <xdr:colOff>266700</xdr:colOff>
      <xdr:row>4</xdr:row>
      <xdr:rowOff>180975</xdr:rowOff>
    </xdr:to>
    <xdr:pic>
      <xdr:nvPicPr>
        <xdr:cNvPr id="1136" name="Picture 1136">
          <a:extLst>
            <a:ext uri="{FF2B5EF4-FFF2-40B4-BE49-F238E27FC236}">
              <a16:creationId xmlns="" xmlns:a16="http://schemas.microsoft.com/office/drawing/2014/main" id="{00000000-0008-0000-0000-000070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187</xdr:col>
      <xdr:colOff>114300</xdr:colOff>
      <xdr:row>4</xdr:row>
      <xdr:rowOff>28575</xdr:rowOff>
    </xdr:from>
    <xdr:to>
      <xdr:col>187</xdr:col>
      <xdr:colOff>266700</xdr:colOff>
      <xdr:row>4</xdr:row>
      <xdr:rowOff>180975</xdr:rowOff>
    </xdr:to>
    <xdr:pic>
      <xdr:nvPicPr>
        <xdr:cNvPr id="1137" name="Picture 1137">
          <a:extLst>
            <a:ext uri="{FF2B5EF4-FFF2-40B4-BE49-F238E27FC236}">
              <a16:creationId xmlns="" xmlns:a16="http://schemas.microsoft.com/office/drawing/2014/main" id="{00000000-0008-0000-0000-000071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188</xdr:col>
      <xdr:colOff>114300</xdr:colOff>
      <xdr:row>4</xdr:row>
      <xdr:rowOff>28575</xdr:rowOff>
    </xdr:from>
    <xdr:to>
      <xdr:col>188</xdr:col>
      <xdr:colOff>266700</xdr:colOff>
      <xdr:row>4</xdr:row>
      <xdr:rowOff>180975</xdr:rowOff>
    </xdr:to>
    <xdr:pic>
      <xdr:nvPicPr>
        <xdr:cNvPr id="1138" name="Picture 1138">
          <a:extLst>
            <a:ext uri="{FF2B5EF4-FFF2-40B4-BE49-F238E27FC236}">
              <a16:creationId xmlns="" xmlns:a16="http://schemas.microsoft.com/office/drawing/2014/main" id="{00000000-0008-0000-0000-00007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189</xdr:col>
      <xdr:colOff>114300</xdr:colOff>
      <xdr:row>4</xdr:row>
      <xdr:rowOff>28575</xdr:rowOff>
    </xdr:from>
    <xdr:to>
      <xdr:col>189</xdr:col>
      <xdr:colOff>266700</xdr:colOff>
      <xdr:row>4</xdr:row>
      <xdr:rowOff>180975</xdr:rowOff>
    </xdr:to>
    <xdr:pic>
      <xdr:nvPicPr>
        <xdr:cNvPr id="1139" name="Picture 1139">
          <a:extLst>
            <a:ext uri="{FF2B5EF4-FFF2-40B4-BE49-F238E27FC236}">
              <a16:creationId xmlns="" xmlns:a16="http://schemas.microsoft.com/office/drawing/2014/main" id="{00000000-0008-0000-0000-00007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190</xdr:col>
      <xdr:colOff>114300</xdr:colOff>
      <xdr:row>4</xdr:row>
      <xdr:rowOff>28575</xdr:rowOff>
    </xdr:from>
    <xdr:to>
      <xdr:col>190</xdr:col>
      <xdr:colOff>266700</xdr:colOff>
      <xdr:row>4</xdr:row>
      <xdr:rowOff>180975</xdr:rowOff>
    </xdr:to>
    <xdr:pic>
      <xdr:nvPicPr>
        <xdr:cNvPr id="1140" name="Picture 1140">
          <a:extLst>
            <a:ext uri="{FF2B5EF4-FFF2-40B4-BE49-F238E27FC236}">
              <a16:creationId xmlns="" xmlns:a16="http://schemas.microsoft.com/office/drawing/2014/main" id="{00000000-0008-0000-0000-00007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191</xdr:col>
      <xdr:colOff>114300</xdr:colOff>
      <xdr:row>4</xdr:row>
      <xdr:rowOff>28575</xdr:rowOff>
    </xdr:from>
    <xdr:to>
      <xdr:col>191</xdr:col>
      <xdr:colOff>266700</xdr:colOff>
      <xdr:row>4</xdr:row>
      <xdr:rowOff>180975</xdr:rowOff>
    </xdr:to>
    <xdr:pic>
      <xdr:nvPicPr>
        <xdr:cNvPr id="1141" name="Picture 1141">
          <a:extLst>
            <a:ext uri="{FF2B5EF4-FFF2-40B4-BE49-F238E27FC236}">
              <a16:creationId xmlns="" xmlns:a16="http://schemas.microsoft.com/office/drawing/2014/main" id="{00000000-0008-0000-0000-000075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192</xdr:col>
      <xdr:colOff>114300</xdr:colOff>
      <xdr:row>4</xdr:row>
      <xdr:rowOff>28575</xdr:rowOff>
    </xdr:from>
    <xdr:to>
      <xdr:col>192</xdr:col>
      <xdr:colOff>266700</xdr:colOff>
      <xdr:row>4</xdr:row>
      <xdr:rowOff>180975</xdr:rowOff>
    </xdr:to>
    <xdr:pic>
      <xdr:nvPicPr>
        <xdr:cNvPr id="1142" name="Picture 1142">
          <a:extLst>
            <a:ext uri="{FF2B5EF4-FFF2-40B4-BE49-F238E27FC236}">
              <a16:creationId xmlns="" xmlns:a16="http://schemas.microsoft.com/office/drawing/2014/main" id="{00000000-0008-0000-0000-000076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193</xdr:col>
      <xdr:colOff>114300</xdr:colOff>
      <xdr:row>4</xdr:row>
      <xdr:rowOff>28575</xdr:rowOff>
    </xdr:from>
    <xdr:to>
      <xdr:col>193</xdr:col>
      <xdr:colOff>266700</xdr:colOff>
      <xdr:row>4</xdr:row>
      <xdr:rowOff>180975</xdr:rowOff>
    </xdr:to>
    <xdr:pic>
      <xdr:nvPicPr>
        <xdr:cNvPr id="1143" name="Picture 1143">
          <a:extLst>
            <a:ext uri="{FF2B5EF4-FFF2-40B4-BE49-F238E27FC236}">
              <a16:creationId xmlns="" xmlns:a16="http://schemas.microsoft.com/office/drawing/2014/main" id="{00000000-0008-0000-0000-000077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194</xdr:col>
      <xdr:colOff>114300</xdr:colOff>
      <xdr:row>4</xdr:row>
      <xdr:rowOff>28575</xdr:rowOff>
    </xdr:from>
    <xdr:to>
      <xdr:col>194</xdr:col>
      <xdr:colOff>266700</xdr:colOff>
      <xdr:row>4</xdr:row>
      <xdr:rowOff>180975</xdr:rowOff>
    </xdr:to>
    <xdr:pic>
      <xdr:nvPicPr>
        <xdr:cNvPr id="1144" name="Picture 1144">
          <a:extLst>
            <a:ext uri="{FF2B5EF4-FFF2-40B4-BE49-F238E27FC236}">
              <a16:creationId xmlns="" xmlns:a16="http://schemas.microsoft.com/office/drawing/2014/main" id="{00000000-0008-0000-0000-000078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195</xdr:col>
      <xdr:colOff>114300</xdr:colOff>
      <xdr:row>4</xdr:row>
      <xdr:rowOff>28575</xdr:rowOff>
    </xdr:from>
    <xdr:to>
      <xdr:col>195</xdr:col>
      <xdr:colOff>266700</xdr:colOff>
      <xdr:row>4</xdr:row>
      <xdr:rowOff>180975</xdr:rowOff>
    </xdr:to>
    <xdr:pic>
      <xdr:nvPicPr>
        <xdr:cNvPr id="1145" name="Picture 1145">
          <a:extLst>
            <a:ext uri="{FF2B5EF4-FFF2-40B4-BE49-F238E27FC236}">
              <a16:creationId xmlns="" xmlns:a16="http://schemas.microsoft.com/office/drawing/2014/main" id="{00000000-0008-0000-0000-000079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196</xdr:col>
      <xdr:colOff>114300</xdr:colOff>
      <xdr:row>4</xdr:row>
      <xdr:rowOff>28575</xdr:rowOff>
    </xdr:from>
    <xdr:to>
      <xdr:col>196</xdr:col>
      <xdr:colOff>266700</xdr:colOff>
      <xdr:row>4</xdr:row>
      <xdr:rowOff>180975</xdr:rowOff>
    </xdr:to>
    <xdr:pic>
      <xdr:nvPicPr>
        <xdr:cNvPr id="1146" name="Picture 1146">
          <a:extLst>
            <a:ext uri="{FF2B5EF4-FFF2-40B4-BE49-F238E27FC236}">
              <a16:creationId xmlns="" xmlns:a16="http://schemas.microsoft.com/office/drawing/2014/main" id="{00000000-0008-0000-0000-00007A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203</xdr:col>
      <xdr:colOff>114300</xdr:colOff>
      <xdr:row>4</xdr:row>
      <xdr:rowOff>28575</xdr:rowOff>
    </xdr:from>
    <xdr:to>
      <xdr:col>203</xdr:col>
      <xdr:colOff>266700</xdr:colOff>
      <xdr:row>4</xdr:row>
      <xdr:rowOff>180975</xdr:rowOff>
    </xdr:to>
    <xdr:pic>
      <xdr:nvPicPr>
        <xdr:cNvPr id="1147" name="Picture 1147">
          <a:extLst>
            <a:ext uri="{FF2B5EF4-FFF2-40B4-BE49-F238E27FC236}">
              <a16:creationId xmlns="" xmlns:a16="http://schemas.microsoft.com/office/drawing/2014/main" id="{00000000-0008-0000-0000-00007B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204</xdr:col>
      <xdr:colOff>114300</xdr:colOff>
      <xdr:row>4</xdr:row>
      <xdr:rowOff>28575</xdr:rowOff>
    </xdr:from>
    <xdr:to>
      <xdr:col>204</xdr:col>
      <xdr:colOff>266700</xdr:colOff>
      <xdr:row>4</xdr:row>
      <xdr:rowOff>180975</xdr:rowOff>
    </xdr:to>
    <xdr:pic>
      <xdr:nvPicPr>
        <xdr:cNvPr id="1148" name="Picture 1148">
          <a:extLst>
            <a:ext uri="{FF2B5EF4-FFF2-40B4-BE49-F238E27FC236}">
              <a16:creationId xmlns="" xmlns:a16="http://schemas.microsoft.com/office/drawing/2014/main" id="{00000000-0008-0000-0000-00007C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205</xdr:col>
      <xdr:colOff>114300</xdr:colOff>
      <xdr:row>4</xdr:row>
      <xdr:rowOff>28575</xdr:rowOff>
    </xdr:from>
    <xdr:to>
      <xdr:col>205</xdr:col>
      <xdr:colOff>266700</xdr:colOff>
      <xdr:row>4</xdr:row>
      <xdr:rowOff>180975</xdr:rowOff>
    </xdr:to>
    <xdr:pic>
      <xdr:nvPicPr>
        <xdr:cNvPr id="1149" name="Picture 1149">
          <a:extLst>
            <a:ext uri="{FF2B5EF4-FFF2-40B4-BE49-F238E27FC236}">
              <a16:creationId xmlns="" xmlns:a16="http://schemas.microsoft.com/office/drawing/2014/main" id="{00000000-0008-0000-0000-00007D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206</xdr:col>
      <xdr:colOff>114300</xdr:colOff>
      <xdr:row>4</xdr:row>
      <xdr:rowOff>28575</xdr:rowOff>
    </xdr:from>
    <xdr:to>
      <xdr:col>206</xdr:col>
      <xdr:colOff>266700</xdr:colOff>
      <xdr:row>4</xdr:row>
      <xdr:rowOff>180975</xdr:rowOff>
    </xdr:to>
    <xdr:pic>
      <xdr:nvPicPr>
        <xdr:cNvPr id="1150" name="Picture 1150">
          <a:extLst>
            <a:ext uri="{FF2B5EF4-FFF2-40B4-BE49-F238E27FC236}">
              <a16:creationId xmlns="" xmlns:a16="http://schemas.microsoft.com/office/drawing/2014/main" id="{00000000-0008-0000-0000-00007E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207</xdr:col>
      <xdr:colOff>114300</xdr:colOff>
      <xdr:row>4</xdr:row>
      <xdr:rowOff>28575</xdr:rowOff>
    </xdr:from>
    <xdr:to>
      <xdr:col>207</xdr:col>
      <xdr:colOff>266700</xdr:colOff>
      <xdr:row>4</xdr:row>
      <xdr:rowOff>180975</xdr:rowOff>
    </xdr:to>
    <xdr:pic>
      <xdr:nvPicPr>
        <xdr:cNvPr id="1151" name="Picture 1151">
          <a:extLst>
            <a:ext uri="{FF2B5EF4-FFF2-40B4-BE49-F238E27FC236}">
              <a16:creationId xmlns="" xmlns:a16="http://schemas.microsoft.com/office/drawing/2014/main" id="{00000000-0008-0000-0000-00007F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208</xdr:col>
      <xdr:colOff>114300</xdr:colOff>
      <xdr:row>4</xdr:row>
      <xdr:rowOff>28575</xdr:rowOff>
    </xdr:from>
    <xdr:to>
      <xdr:col>208</xdr:col>
      <xdr:colOff>266700</xdr:colOff>
      <xdr:row>4</xdr:row>
      <xdr:rowOff>180975</xdr:rowOff>
    </xdr:to>
    <xdr:pic>
      <xdr:nvPicPr>
        <xdr:cNvPr id="1152" name="Picture 1152">
          <a:extLst>
            <a:ext uri="{FF2B5EF4-FFF2-40B4-BE49-F238E27FC236}">
              <a16:creationId xmlns="" xmlns:a16="http://schemas.microsoft.com/office/drawing/2014/main" id="{00000000-0008-0000-0000-000080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209</xdr:col>
      <xdr:colOff>114300</xdr:colOff>
      <xdr:row>4</xdr:row>
      <xdr:rowOff>28575</xdr:rowOff>
    </xdr:from>
    <xdr:to>
      <xdr:col>209</xdr:col>
      <xdr:colOff>266700</xdr:colOff>
      <xdr:row>4</xdr:row>
      <xdr:rowOff>180975</xdr:rowOff>
    </xdr:to>
    <xdr:pic>
      <xdr:nvPicPr>
        <xdr:cNvPr id="1153" name="Picture 1153">
          <a:extLst>
            <a:ext uri="{FF2B5EF4-FFF2-40B4-BE49-F238E27FC236}">
              <a16:creationId xmlns="" xmlns:a16="http://schemas.microsoft.com/office/drawing/2014/main" id="{00000000-0008-0000-0000-000081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210</xdr:col>
      <xdr:colOff>114300</xdr:colOff>
      <xdr:row>4</xdr:row>
      <xdr:rowOff>28575</xdr:rowOff>
    </xdr:from>
    <xdr:to>
      <xdr:col>210</xdr:col>
      <xdr:colOff>266700</xdr:colOff>
      <xdr:row>4</xdr:row>
      <xdr:rowOff>180975</xdr:rowOff>
    </xdr:to>
    <xdr:pic>
      <xdr:nvPicPr>
        <xdr:cNvPr id="1154" name="Picture 1154">
          <a:extLst>
            <a:ext uri="{FF2B5EF4-FFF2-40B4-BE49-F238E27FC236}">
              <a16:creationId xmlns="" xmlns:a16="http://schemas.microsoft.com/office/drawing/2014/main" id="{00000000-0008-0000-0000-000082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211</xdr:col>
      <xdr:colOff>114300</xdr:colOff>
      <xdr:row>4</xdr:row>
      <xdr:rowOff>28575</xdr:rowOff>
    </xdr:from>
    <xdr:to>
      <xdr:col>211</xdr:col>
      <xdr:colOff>266700</xdr:colOff>
      <xdr:row>4</xdr:row>
      <xdr:rowOff>180975</xdr:rowOff>
    </xdr:to>
    <xdr:pic>
      <xdr:nvPicPr>
        <xdr:cNvPr id="1155" name="Picture 1155">
          <a:extLst>
            <a:ext uri="{FF2B5EF4-FFF2-40B4-BE49-F238E27FC236}">
              <a16:creationId xmlns="" xmlns:a16="http://schemas.microsoft.com/office/drawing/2014/main" id="{00000000-0008-0000-0000-000083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212</xdr:col>
      <xdr:colOff>114300</xdr:colOff>
      <xdr:row>4</xdr:row>
      <xdr:rowOff>28575</xdr:rowOff>
    </xdr:from>
    <xdr:to>
      <xdr:col>212</xdr:col>
      <xdr:colOff>266700</xdr:colOff>
      <xdr:row>4</xdr:row>
      <xdr:rowOff>180975</xdr:rowOff>
    </xdr:to>
    <xdr:pic>
      <xdr:nvPicPr>
        <xdr:cNvPr id="1156" name="Picture 1156">
          <a:extLst>
            <a:ext uri="{FF2B5EF4-FFF2-40B4-BE49-F238E27FC236}">
              <a16:creationId xmlns="" xmlns:a16="http://schemas.microsoft.com/office/drawing/2014/main" id="{00000000-0008-0000-0000-00008404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216</xdr:col>
      <xdr:colOff>114300</xdr:colOff>
      <xdr:row>4</xdr:row>
      <xdr:rowOff>28575</xdr:rowOff>
    </xdr:from>
    <xdr:to>
      <xdr:col>216</xdr:col>
      <xdr:colOff>266700</xdr:colOff>
      <xdr:row>4</xdr:row>
      <xdr:rowOff>180975</xdr:rowOff>
    </xdr:to>
    <xdr:pic>
      <xdr:nvPicPr>
        <xdr:cNvPr id="1157" name="Picture 1157">
          <a:extLst>
            <a:ext uri="{FF2B5EF4-FFF2-40B4-BE49-F238E27FC236}">
              <a16:creationId xmlns="" xmlns:a16="http://schemas.microsoft.com/office/drawing/2014/main" id="{00000000-0008-0000-0000-000085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217</xdr:col>
      <xdr:colOff>114300</xdr:colOff>
      <xdr:row>4</xdr:row>
      <xdr:rowOff>28575</xdr:rowOff>
    </xdr:from>
    <xdr:to>
      <xdr:col>217</xdr:col>
      <xdr:colOff>266700</xdr:colOff>
      <xdr:row>4</xdr:row>
      <xdr:rowOff>180975</xdr:rowOff>
    </xdr:to>
    <xdr:pic>
      <xdr:nvPicPr>
        <xdr:cNvPr id="1158" name="Picture 1158">
          <a:extLst>
            <a:ext uri="{FF2B5EF4-FFF2-40B4-BE49-F238E27FC236}">
              <a16:creationId xmlns="" xmlns:a16="http://schemas.microsoft.com/office/drawing/2014/main" id="{00000000-0008-0000-0000-000086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218</xdr:col>
      <xdr:colOff>114300</xdr:colOff>
      <xdr:row>4</xdr:row>
      <xdr:rowOff>28575</xdr:rowOff>
    </xdr:from>
    <xdr:to>
      <xdr:col>218</xdr:col>
      <xdr:colOff>266700</xdr:colOff>
      <xdr:row>4</xdr:row>
      <xdr:rowOff>180975</xdr:rowOff>
    </xdr:to>
    <xdr:pic>
      <xdr:nvPicPr>
        <xdr:cNvPr id="1159" name="Picture 1159">
          <a:extLst>
            <a:ext uri="{FF2B5EF4-FFF2-40B4-BE49-F238E27FC236}">
              <a16:creationId xmlns="" xmlns:a16="http://schemas.microsoft.com/office/drawing/2014/main" id="{00000000-0008-0000-0000-000087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219</xdr:col>
      <xdr:colOff>114300</xdr:colOff>
      <xdr:row>4</xdr:row>
      <xdr:rowOff>28575</xdr:rowOff>
    </xdr:from>
    <xdr:to>
      <xdr:col>219</xdr:col>
      <xdr:colOff>266700</xdr:colOff>
      <xdr:row>4</xdr:row>
      <xdr:rowOff>180975</xdr:rowOff>
    </xdr:to>
    <xdr:pic>
      <xdr:nvPicPr>
        <xdr:cNvPr id="1160" name="Picture 1160">
          <a:extLst>
            <a:ext uri="{FF2B5EF4-FFF2-40B4-BE49-F238E27FC236}">
              <a16:creationId xmlns="" xmlns:a16="http://schemas.microsoft.com/office/drawing/2014/main" id="{00000000-0008-0000-0000-000088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220</xdr:col>
      <xdr:colOff>114300</xdr:colOff>
      <xdr:row>4</xdr:row>
      <xdr:rowOff>28575</xdr:rowOff>
    </xdr:from>
    <xdr:to>
      <xdr:col>220</xdr:col>
      <xdr:colOff>266700</xdr:colOff>
      <xdr:row>4</xdr:row>
      <xdr:rowOff>180975</xdr:rowOff>
    </xdr:to>
    <xdr:pic>
      <xdr:nvPicPr>
        <xdr:cNvPr id="1161" name="Picture 1161">
          <a:extLst>
            <a:ext uri="{FF2B5EF4-FFF2-40B4-BE49-F238E27FC236}">
              <a16:creationId xmlns="" xmlns:a16="http://schemas.microsoft.com/office/drawing/2014/main" id="{00000000-0008-0000-0000-000089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221</xdr:col>
      <xdr:colOff>114300</xdr:colOff>
      <xdr:row>4</xdr:row>
      <xdr:rowOff>28575</xdr:rowOff>
    </xdr:from>
    <xdr:to>
      <xdr:col>221</xdr:col>
      <xdr:colOff>266700</xdr:colOff>
      <xdr:row>4</xdr:row>
      <xdr:rowOff>180975</xdr:rowOff>
    </xdr:to>
    <xdr:pic>
      <xdr:nvPicPr>
        <xdr:cNvPr id="1162" name="Picture 1162">
          <a:extLst>
            <a:ext uri="{FF2B5EF4-FFF2-40B4-BE49-F238E27FC236}">
              <a16:creationId xmlns="" xmlns:a16="http://schemas.microsoft.com/office/drawing/2014/main" id="{00000000-0008-0000-0000-00008A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222</xdr:col>
      <xdr:colOff>114300</xdr:colOff>
      <xdr:row>4</xdr:row>
      <xdr:rowOff>28575</xdr:rowOff>
    </xdr:from>
    <xdr:to>
      <xdr:col>222</xdr:col>
      <xdr:colOff>266700</xdr:colOff>
      <xdr:row>4</xdr:row>
      <xdr:rowOff>180975</xdr:rowOff>
    </xdr:to>
    <xdr:pic>
      <xdr:nvPicPr>
        <xdr:cNvPr id="1163" name="Picture 1163">
          <a:extLst>
            <a:ext uri="{FF2B5EF4-FFF2-40B4-BE49-F238E27FC236}">
              <a16:creationId xmlns="" xmlns:a16="http://schemas.microsoft.com/office/drawing/2014/main" id="{00000000-0008-0000-0000-00008B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223</xdr:col>
      <xdr:colOff>114300</xdr:colOff>
      <xdr:row>4</xdr:row>
      <xdr:rowOff>28575</xdr:rowOff>
    </xdr:from>
    <xdr:to>
      <xdr:col>223</xdr:col>
      <xdr:colOff>266700</xdr:colOff>
      <xdr:row>4</xdr:row>
      <xdr:rowOff>180975</xdr:rowOff>
    </xdr:to>
    <xdr:pic>
      <xdr:nvPicPr>
        <xdr:cNvPr id="1164" name="Picture 1164">
          <a:extLst>
            <a:ext uri="{FF2B5EF4-FFF2-40B4-BE49-F238E27FC236}">
              <a16:creationId xmlns="" xmlns:a16="http://schemas.microsoft.com/office/drawing/2014/main" id="{00000000-0008-0000-0000-00008C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224</xdr:col>
      <xdr:colOff>114300</xdr:colOff>
      <xdr:row>4</xdr:row>
      <xdr:rowOff>28575</xdr:rowOff>
    </xdr:from>
    <xdr:to>
      <xdr:col>224</xdr:col>
      <xdr:colOff>266700</xdr:colOff>
      <xdr:row>4</xdr:row>
      <xdr:rowOff>180975</xdr:rowOff>
    </xdr:to>
    <xdr:pic>
      <xdr:nvPicPr>
        <xdr:cNvPr id="1165" name="Picture 1165">
          <a:extLst>
            <a:ext uri="{FF2B5EF4-FFF2-40B4-BE49-F238E27FC236}">
              <a16:creationId xmlns="" xmlns:a16="http://schemas.microsoft.com/office/drawing/2014/main" id="{00000000-0008-0000-0000-00008D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225</xdr:col>
      <xdr:colOff>114300</xdr:colOff>
      <xdr:row>4</xdr:row>
      <xdr:rowOff>28575</xdr:rowOff>
    </xdr:from>
    <xdr:to>
      <xdr:col>225</xdr:col>
      <xdr:colOff>266700</xdr:colOff>
      <xdr:row>4</xdr:row>
      <xdr:rowOff>180975</xdr:rowOff>
    </xdr:to>
    <xdr:pic>
      <xdr:nvPicPr>
        <xdr:cNvPr id="1166" name="Picture 1166">
          <a:extLst>
            <a:ext uri="{FF2B5EF4-FFF2-40B4-BE49-F238E27FC236}">
              <a16:creationId xmlns="" xmlns:a16="http://schemas.microsoft.com/office/drawing/2014/main" id="{00000000-0008-0000-0000-00008E04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229</xdr:col>
      <xdr:colOff>114300</xdr:colOff>
      <xdr:row>4</xdr:row>
      <xdr:rowOff>28575</xdr:rowOff>
    </xdr:from>
    <xdr:to>
      <xdr:col>229</xdr:col>
      <xdr:colOff>266700</xdr:colOff>
      <xdr:row>4</xdr:row>
      <xdr:rowOff>180975</xdr:rowOff>
    </xdr:to>
    <xdr:pic>
      <xdr:nvPicPr>
        <xdr:cNvPr id="1167" name="Picture 1167">
          <a:extLst>
            <a:ext uri="{FF2B5EF4-FFF2-40B4-BE49-F238E27FC236}">
              <a16:creationId xmlns="" xmlns:a16="http://schemas.microsoft.com/office/drawing/2014/main" id="{00000000-0008-0000-0000-00008F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230</xdr:col>
      <xdr:colOff>114300</xdr:colOff>
      <xdr:row>4</xdr:row>
      <xdr:rowOff>28575</xdr:rowOff>
    </xdr:from>
    <xdr:to>
      <xdr:col>230</xdr:col>
      <xdr:colOff>266700</xdr:colOff>
      <xdr:row>4</xdr:row>
      <xdr:rowOff>180975</xdr:rowOff>
    </xdr:to>
    <xdr:pic>
      <xdr:nvPicPr>
        <xdr:cNvPr id="1168" name="Picture 1168">
          <a:extLst>
            <a:ext uri="{FF2B5EF4-FFF2-40B4-BE49-F238E27FC236}">
              <a16:creationId xmlns="" xmlns:a16="http://schemas.microsoft.com/office/drawing/2014/main" id="{00000000-0008-0000-0000-000090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231</xdr:col>
      <xdr:colOff>114300</xdr:colOff>
      <xdr:row>4</xdr:row>
      <xdr:rowOff>28575</xdr:rowOff>
    </xdr:from>
    <xdr:to>
      <xdr:col>231</xdr:col>
      <xdr:colOff>266700</xdr:colOff>
      <xdr:row>4</xdr:row>
      <xdr:rowOff>180975</xdr:rowOff>
    </xdr:to>
    <xdr:pic>
      <xdr:nvPicPr>
        <xdr:cNvPr id="1169" name="Picture 1169">
          <a:extLst>
            <a:ext uri="{FF2B5EF4-FFF2-40B4-BE49-F238E27FC236}">
              <a16:creationId xmlns="" xmlns:a16="http://schemas.microsoft.com/office/drawing/2014/main" id="{00000000-0008-0000-0000-000091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232</xdr:col>
      <xdr:colOff>114300</xdr:colOff>
      <xdr:row>4</xdr:row>
      <xdr:rowOff>28575</xdr:rowOff>
    </xdr:from>
    <xdr:to>
      <xdr:col>232</xdr:col>
      <xdr:colOff>266700</xdr:colOff>
      <xdr:row>4</xdr:row>
      <xdr:rowOff>180975</xdr:rowOff>
    </xdr:to>
    <xdr:pic>
      <xdr:nvPicPr>
        <xdr:cNvPr id="1170" name="Picture 1170">
          <a:extLst>
            <a:ext uri="{FF2B5EF4-FFF2-40B4-BE49-F238E27FC236}">
              <a16:creationId xmlns="" xmlns:a16="http://schemas.microsoft.com/office/drawing/2014/main" id="{00000000-0008-0000-0000-000092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233</xdr:col>
      <xdr:colOff>114300</xdr:colOff>
      <xdr:row>4</xdr:row>
      <xdr:rowOff>28575</xdr:rowOff>
    </xdr:from>
    <xdr:to>
      <xdr:col>233</xdr:col>
      <xdr:colOff>266700</xdr:colOff>
      <xdr:row>4</xdr:row>
      <xdr:rowOff>180975</xdr:rowOff>
    </xdr:to>
    <xdr:pic>
      <xdr:nvPicPr>
        <xdr:cNvPr id="1171" name="Picture 1171">
          <a:extLst>
            <a:ext uri="{FF2B5EF4-FFF2-40B4-BE49-F238E27FC236}">
              <a16:creationId xmlns="" xmlns:a16="http://schemas.microsoft.com/office/drawing/2014/main" id="{00000000-0008-0000-0000-000093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234</xdr:col>
      <xdr:colOff>114300</xdr:colOff>
      <xdr:row>4</xdr:row>
      <xdr:rowOff>28575</xdr:rowOff>
    </xdr:from>
    <xdr:to>
      <xdr:col>234</xdr:col>
      <xdr:colOff>266700</xdr:colOff>
      <xdr:row>4</xdr:row>
      <xdr:rowOff>180975</xdr:rowOff>
    </xdr:to>
    <xdr:pic>
      <xdr:nvPicPr>
        <xdr:cNvPr id="1172" name="Picture 1172">
          <a:extLst>
            <a:ext uri="{FF2B5EF4-FFF2-40B4-BE49-F238E27FC236}">
              <a16:creationId xmlns="" xmlns:a16="http://schemas.microsoft.com/office/drawing/2014/main" id="{00000000-0008-0000-0000-000094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235</xdr:col>
      <xdr:colOff>114300</xdr:colOff>
      <xdr:row>4</xdr:row>
      <xdr:rowOff>28575</xdr:rowOff>
    </xdr:from>
    <xdr:to>
      <xdr:col>235</xdr:col>
      <xdr:colOff>266700</xdr:colOff>
      <xdr:row>4</xdr:row>
      <xdr:rowOff>180975</xdr:rowOff>
    </xdr:to>
    <xdr:pic>
      <xdr:nvPicPr>
        <xdr:cNvPr id="1173" name="Picture 1173">
          <a:extLst>
            <a:ext uri="{FF2B5EF4-FFF2-40B4-BE49-F238E27FC236}">
              <a16:creationId xmlns="" xmlns:a16="http://schemas.microsoft.com/office/drawing/2014/main" id="{00000000-0008-0000-0000-000095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236</xdr:col>
      <xdr:colOff>114300</xdr:colOff>
      <xdr:row>4</xdr:row>
      <xdr:rowOff>28575</xdr:rowOff>
    </xdr:from>
    <xdr:to>
      <xdr:col>236</xdr:col>
      <xdr:colOff>266700</xdr:colOff>
      <xdr:row>4</xdr:row>
      <xdr:rowOff>180975</xdr:rowOff>
    </xdr:to>
    <xdr:pic>
      <xdr:nvPicPr>
        <xdr:cNvPr id="1174" name="Picture 1174">
          <a:extLst>
            <a:ext uri="{FF2B5EF4-FFF2-40B4-BE49-F238E27FC236}">
              <a16:creationId xmlns="" xmlns:a16="http://schemas.microsoft.com/office/drawing/2014/main" id="{00000000-0008-0000-0000-000096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237</xdr:col>
      <xdr:colOff>114300</xdr:colOff>
      <xdr:row>4</xdr:row>
      <xdr:rowOff>28575</xdr:rowOff>
    </xdr:from>
    <xdr:to>
      <xdr:col>237</xdr:col>
      <xdr:colOff>266700</xdr:colOff>
      <xdr:row>4</xdr:row>
      <xdr:rowOff>180975</xdr:rowOff>
    </xdr:to>
    <xdr:pic>
      <xdr:nvPicPr>
        <xdr:cNvPr id="1175" name="Picture 1175">
          <a:extLst>
            <a:ext uri="{FF2B5EF4-FFF2-40B4-BE49-F238E27FC236}">
              <a16:creationId xmlns="" xmlns:a16="http://schemas.microsoft.com/office/drawing/2014/main" id="{00000000-0008-0000-0000-000097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238</xdr:col>
      <xdr:colOff>114300</xdr:colOff>
      <xdr:row>4</xdr:row>
      <xdr:rowOff>28575</xdr:rowOff>
    </xdr:from>
    <xdr:to>
      <xdr:col>238</xdr:col>
      <xdr:colOff>266700</xdr:colOff>
      <xdr:row>4</xdr:row>
      <xdr:rowOff>180975</xdr:rowOff>
    </xdr:to>
    <xdr:pic>
      <xdr:nvPicPr>
        <xdr:cNvPr id="1176" name="Picture 1176">
          <a:extLst>
            <a:ext uri="{FF2B5EF4-FFF2-40B4-BE49-F238E27FC236}">
              <a16:creationId xmlns="" xmlns:a16="http://schemas.microsoft.com/office/drawing/2014/main" id="{00000000-0008-0000-0000-00009804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1609725</xdr:colOff>
      <xdr:row>4</xdr:row>
      <xdr:rowOff>28575</xdr:rowOff>
    </xdr:from>
    <xdr:to>
      <xdr:col>6</xdr:col>
      <xdr:colOff>1762125</xdr:colOff>
      <xdr:row>4</xdr:row>
      <xdr:rowOff>180975</xdr:rowOff>
    </xdr:to>
    <xdr:pic>
      <xdr:nvPicPr>
        <xdr:cNvPr id="3073" name="Picture 3073">
          <a:extLst>
            <a:ext uri="{FF2B5EF4-FFF2-40B4-BE49-F238E27FC236}">
              <a16:creationId xmlns="" xmlns:a16="http://schemas.microsoft.com/office/drawing/2014/main" id="{00000000-0008-0000-0400-00000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xdr:col>
      <xdr:colOff>1609725</xdr:colOff>
      <xdr:row>4</xdr:row>
      <xdr:rowOff>28575</xdr:rowOff>
    </xdr:from>
    <xdr:to>
      <xdr:col>7</xdr:col>
      <xdr:colOff>1762125</xdr:colOff>
      <xdr:row>4</xdr:row>
      <xdr:rowOff>180975</xdr:rowOff>
    </xdr:to>
    <xdr:pic>
      <xdr:nvPicPr>
        <xdr:cNvPr id="3074" name="Picture 3074">
          <a:extLst>
            <a:ext uri="{FF2B5EF4-FFF2-40B4-BE49-F238E27FC236}">
              <a16:creationId xmlns="" xmlns:a16="http://schemas.microsoft.com/office/drawing/2014/main" id="{00000000-0008-0000-0400-000002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xdr:col>
      <xdr:colOff>1609725</xdr:colOff>
      <xdr:row>4</xdr:row>
      <xdr:rowOff>28575</xdr:rowOff>
    </xdr:from>
    <xdr:to>
      <xdr:col>8</xdr:col>
      <xdr:colOff>1762125</xdr:colOff>
      <xdr:row>4</xdr:row>
      <xdr:rowOff>180975</xdr:rowOff>
    </xdr:to>
    <xdr:pic>
      <xdr:nvPicPr>
        <xdr:cNvPr id="3075" name="Picture 3075">
          <a:extLst>
            <a:ext uri="{FF2B5EF4-FFF2-40B4-BE49-F238E27FC236}">
              <a16:creationId xmlns="" xmlns:a16="http://schemas.microsoft.com/office/drawing/2014/main" id="{00000000-0008-0000-0400-00000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9</xdr:col>
      <xdr:colOff>1609725</xdr:colOff>
      <xdr:row>4</xdr:row>
      <xdr:rowOff>28575</xdr:rowOff>
    </xdr:from>
    <xdr:to>
      <xdr:col>9</xdr:col>
      <xdr:colOff>1762125</xdr:colOff>
      <xdr:row>4</xdr:row>
      <xdr:rowOff>180975</xdr:rowOff>
    </xdr:to>
    <xdr:pic>
      <xdr:nvPicPr>
        <xdr:cNvPr id="3076" name="Picture 3076">
          <a:extLst>
            <a:ext uri="{FF2B5EF4-FFF2-40B4-BE49-F238E27FC236}">
              <a16:creationId xmlns="" xmlns:a16="http://schemas.microsoft.com/office/drawing/2014/main" id="{00000000-0008-0000-0400-00000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xdr:col>
      <xdr:colOff>1609725</xdr:colOff>
      <xdr:row>4</xdr:row>
      <xdr:rowOff>28575</xdr:rowOff>
    </xdr:from>
    <xdr:to>
      <xdr:col>10</xdr:col>
      <xdr:colOff>1762125</xdr:colOff>
      <xdr:row>4</xdr:row>
      <xdr:rowOff>180975</xdr:rowOff>
    </xdr:to>
    <xdr:pic>
      <xdr:nvPicPr>
        <xdr:cNvPr id="3077" name="Picture 3077">
          <a:extLst>
            <a:ext uri="{FF2B5EF4-FFF2-40B4-BE49-F238E27FC236}">
              <a16:creationId xmlns="" xmlns:a16="http://schemas.microsoft.com/office/drawing/2014/main" id="{00000000-0008-0000-0400-000005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11</xdr:col>
      <xdr:colOff>1609725</xdr:colOff>
      <xdr:row>4</xdr:row>
      <xdr:rowOff>28575</xdr:rowOff>
    </xdr:from>
    <xdr:to>
      <xdr:col>11</xdr:col>
      <xdr:colOff>1762125</xdr:colOff>
      <xdr:row>4</xdr:row>
      <xdr:rowOff>180975</xdr:rowOff>
    </xdr:to>
    <xdr:pic>
      <xdr:nvPicPr>
        <xdr:cNvPr id="3078" name="Picture 3078">
          <a:extLst>
            <a:ext uri="{FF2B5EF4-FFF2-40B4-BE49-F238E27FC236}">
              <a16:creationId xmlns="" xmlns:a16="http://schemas.microsoft.com/office/drawing/2014/main" id="{00000000-0008-0000-0400-000006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12</xdr:col>
      <xdr:colOff>1609725</xdr:colOff>
      <xdr:row>4</xdr:row>
      <xdr:rowOff>28575</xdr:rowOff>
    </xdr:from>
    <xdr:to>
      <xdr:col>12</xdr:col>
      <xdr:colOff>1762125</xdr:colOff>
      <xdr:row>4</xdr:row>
      <xdr:rowOff>180975</xdr:rowOff>
    </xdr:to>
    <xdr:pic>
      <xdr:nvPicPr>
        <xdr:cNvPr id="3079" name="Picture 3079">
          <a:extLst>
            <a:ext uri="{FF2B5EF4-FFF2-40B4-BE49-F238E27FC236}">
              <a16:creationId xmlns="" xmlns:a16="http://schemas.microsoft.com/office/drawing/2014/main" id="{00000000-0008-0000-0400-000007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xdr:col>
      <xdr:colOff>1609725</xdr:colOff>
      <xdr:row>4</xdr:row>
      <xdr:rowOff>28575</xdr:rowOff>
    </xdr:from>
    <xdr:to>
      <xdr:col>13</xdr:col>
      <xdr:colOff>1762125</xdr:colOff>
      <xdr:row>4</xdr:row>
      <xdr:rowOff>180975</xdr:rowOff>
    </xdr:to>
    <xdr:pic>
      <xdr:nvPicPr>
        <xdr:cNvPr id="3080" name="Picture 3080">
          <a:extLst>
            <a:ext uri="{FF2B5EF4-FFF2-40B4-BE49-F238E27FC236}">
              <a16:creationId xmlns="" xmlns:a16="http://schemas.microsoft.com/office/drawing/2014/main" id="{00000000-0008-0000-0400-000008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xdr:col>
      <xdr:colOff>1609725</xdr:colOff>
      <xdr:row>4</xdr:row>
      <xdr:rowOff>28575</xdr:rowOff>
    </xdr:from>
    <xdr:to>
      <xdr:col>14</xdr:col>
      <xdr:colOff>1762125</xdr:colOff>
      <xdr:row>4</xdr:row>
      <xdr:rowOff>180975</xdr:rowOff>
    </xdr:to>
    <xdr:pic>
      <xdr:nvPicPr>
        <xdr:cNvPr id="3081" name="Picture 3081">
          <a:extLst>
            <a:ext uri="{FF2B5EF4-FFF2-40B4-BE49-F238E27FC236}">
              <a16:creationId xmlns="" xmlns:a16="http://schemas.microsoft.com/office/drawing/2014/main" id="{00000000-0008-0000-0400-00000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15</xdr:col>
      <xdr:colOff>1609725</xdr:colOff>
      <xdr:row>4</xdr:row>
      <xdr:rowOff>28575</xdr:rowOff>
    </xdr:from>
    <xdr:to>
      <xdr:col>15</xdr:col>
      <xdr:colOff>1762125</xdr:colOff>
      <xdr:row>4</xdr:row>
      <xdr:rowOff>180975</xdr:rowOff>
    </xdr:to>
    <xdr:pic>
      <xdr:nvPicPr>
        <xdr:cNvPr id="3082" name="Picture 3082">
          <a:extLst>
            <a:ext uri="{FF2B5EF4-FFF2-40B4-BE49-F238E27FC236}">
              <a16:creationId xmlns="" xmlns:a16="http://schemas.microsoft.com/office/drawing/2014/main" id="{00000000-0008-0000-0400-00000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16</xdr:col>
      <xdr:colOff>1609725</xdr:colOff>
      <xdr:row>4</xdr:row>
      <xdr:rowOff>28575</xdr:rowOff>
    </xdr:from>
    <xdr:to>
      <xdr:col>16</xdr:col>
      <xdr:colOff>1762125</xdr:colOff>
      <xdr:row>4</xdr:row>
      <xdr:rowOff>180975</xdr:rowOff>
    </xdr:to>
    <xdr:pic>
      <xdr:nvPicPr>
        <xdr:cNvPr id="3083" name="Picture 3083">
          <a:extLst>
            <a:ext uri="{FF2B5EF4-FFF2-40B4-BE49-F238E27FC236}">
              <a16:creationId xmlns="" xmlns:a16="http://schemas.microsoft.com/office/drawing/2014/main" id="{00000000-0008-0000-0400-00000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17</xdr:col>
      <xdr:colOff>1609725</xdr:colOff>
      <xdr:row>4</xdr:row>
      <xdr:rowOff>28575</xdr:rowOff>
    </xdr:from>
    <xdr:to>
      <xdr:col>17</xdr:col>
      <xdr:colOff>1762125</xdr:colOff>
      <xdr:row>4</xdr:row>
      <xdr:rowOff>180975</xdr:rowOff>
    </xdr:to>
    <xdr:pic>
      <xdr:nvPicPr>
        <xdr:cNvPr id="3084" name="Picture 3084">
          <a:extLst>
            <a:ext uri="{FF2B5EF4-FFF2-40B4-BE49-F238E27FC236}">
              <a16:creationId xmlns="" xmlns:a16="http://schemas.microsoft.com/office/drawing/2014/main" id="{00000000-0008-0000-0400-00000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18</xdr:col>
      <xdr:colOff>1457325</xdr:colOff>
      <xdr:row>4</xdr:row>
      <xdr:rowOff>28575</xdr:rowOff>
    </xdr:from>
    <xdr:to>
      <xdr:col>18</xdr:col>
      <xdr:colOff>1609725</xdr:colOff>
      <xdr:row>4</xdr:row>
      <xdr:rowOff>180975</xdr:rowOff>
    </xdr:to>
    <xdr:pic>
      <xdr:nvPicPr>
        <xdr:cNvPr id="3085" name="Picture 3085">
          <a:extLst>
            <a:ext uri="{FF2B5EF4-FFF2-40B4-BE49-F238E27FC236}">
              <a16:creationId xmlns="" xmlns:a16="http://schemas.microsoft.com/office/drawing/2014/main" id="{00000000-0008-0000-0400-00000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19</xdr:col>
      <xdr:colOff>1609725</xdr:colOff>
      <xdr:row>4</xdr:row>
      <xdr:rowOff>28575</xdr:rowOff>
    </xdr:from>
    <xdr:to>
      <xdr:col>19</xdr:col>
      <xdr:colOff>1762125</xdr:colOff>
      <xdr:row>4</xdr:row>
      <xdr:rowOff>180975</xdr:rowOff>
    </xdr:to>
    <xdr:pic>
      <xdr:nvPicPr>
        <xdr:cNvPr id="3086" name="Picture 3086">
          <a:extLst>
            <a:ext uri="{FF2B5EF4-FFF2-40B4-BE49-F238E27FC236}">
              <a16:creationId xmlns="" xmlns:a16="http://schemas.microsoft.com/office/drawing/2014/main" id="{00000000-0008-0000-0400-00000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20</xdr:col>
      <xdr:colOff>1609725</xdr:colOff>
      <xdr:row>4</xdr:row>
      <xdr:rowOff>28575</xdr:rowOff>
    </xdr:from>
    <xdr:to>
      <xdr:col>20</xdr:col>
      <xdr:colOff>1762125</xdr:colOff>
      <xdr:row>4</xdr:row>
      <xdr:rowOff>180975</xdr:rowOff>
    </xdr:to>
    <xdr:pic>
      <xdr:nvPicPr>
        <xdr:cNvPr id="3087" name="Picture 3087">
          <a:extLst>
            <a:ext uri="{FF2B5EF4-FFF2-40B4-BE49-F238E27FC236}">
              <a16:creationId xmlns="" xmlns:a16="http://schemas.microsoft.com/office/drawing/2014/main" id="{00000000-0008-0000-0400-00000F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21</xdr:col>
      <xdr:colOff>1609725</xdr:colOff>
      <xdr:row>4</xdr:row>
      <xdr:rowOff>28575</xdr:rowOff>
    </xdr:from>
    <xdr:to>
      <xdr:col>21</xdr:col>
      <xdr:colOff>1762125</xdr:colOff>
      <xdr:row>4</xdr:row>
      <xdr:rowOff>180975</xdr:rowOff>
    </xdr:to>
    <xdr:pic>
      <xdr:nvPicPr>
        <xdr:cNvPr id="3088" name="Picture 3088">
          <a:extLst>
            <a:ext uri="{FF2B5EF4-FFF2-40B4-BE49-F238E27FC236}">
              <a16:creationId xmlns="" xmlns:a16="http://schemas.microsoft.com/office/drawing/2014/main" id="{00000000-0008-0000-0400-00001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22</xdr:col>
      <xdr:colOff>1609725</xdr:colOff>
      <xdr:row>4</xdr:row>
      <xdr:rowOff>28575</xdr:rowOff>
    </xdr:from>
    <xdr:to>
      <xdr:col>22</xdr:col>
      <xdr:colOff>1762125</xdr:colOff>
      <xdr:row>4</xdr:row>
      <xdr:rowOff>180975</xdr:rowOff>
    </xdr:to>
    <xdr:pic>
      <xdr:nvPicPr>
        <xdr:cNvPr id="3089" name="Picture 3089">
          <a:extLst>
            <a:ext uri="{FF2B5EF4-FFF2-40B4-BE49-F238E27FC236}">
              <a16:creationId xmlns="" xmlns:a16="http://schemas.microsoft.com/office/drawing/2014/main" id="{00000000-0008-0000-0400-00001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23</xdr:col>
      <xdr:colOff>1609725</xdr:colOff>
      <xdr:row>4</xdr:row>
      <xdr:rowOff>28575</xdr:rowOff>
    </xdr:from>
    <xdr:to>
      <xdr:col>23</xdr:col>
      <xdr:colOff>1762125</xdr:colOff>
      <xdr:row>4</xdr:row>
      <xdr:rowOff>180975</xdr:rowOff>
    </xdr:to>
    <xdr:pic>
      <xdr:nvPicPr>
        <xdr:cNvPr id="3090" name="Picture 3090">
          <a:extLst>
            <a:ext uri="{FF2B5EF4-FFF2-40B4-BE49-F238E27FC236}">
              <a16:creationId xmlns="" xmlns:a16="http://schemas.microsoft.com/office/drawing/2014/main" id="{00000000-0008-0000-0400-00001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24</xdr:col>
      <xdr:colOff>1609725</xdr:colOff>
      <xdr:row>4</xdr:row>
      <xdr:rowOff>28575</xdr:rowOff>
    </xdr:from>
    <xdr:to>
      <xdr:col>24</xdr:col>
      <xdr:colOff>1762125</xdr:colOff>
      <xdr:row>4</xdr:row>
      <xdr:rowOff>180975</xdr:rowOff>
    </xdr:to>
    <xdr:pic>
      <xdr:nvPicPr>
        <xdr:cNvPr id="3091" name="Picture 3091">
          <a:extLst>
            <a:ext uri="{FF2B5EF4-FFF2-40B4-BE49-F238E27FC236}">
              <a16:creationId xmlns="" xmlns:a16="http://schemas.microsoft.com/office/drawing/2014/main" id="{00000000-0008-0000-0400-00001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25</xdr:col>
      <xdr:colOff>1419225</xdr:colOff>
      <xdr:row>4</xdr:row>
      <xdr:rowOff>28575</xdr:rowOff>
    </xdr:from>
    <xdr:to>
      <xdr:col>25</xdr:col>
      <xdr:colOff>1571625</xdr:colOff>
      <xdr:row>4</xdr:row>
      <xdr:rowOff>180975</xdr:rowOff>
    </xdr:to>
    <xdr:pic>
      <xdr:nvPicPr>
        <xdr:cNvPr id="3092" name="Picture 3092">
          <a:extLst>
            <a:ext uri="{FF2B5EF4-FFF2-40B4-BE49-F238E27FC236}">
              <a16:creationId xmlns="" xmlns:a16="http://schemas.microsoft.com/office/drawing/2014/main" id="{00000000-0008-0000-0400-00001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26</xdr:col>
      <xdr:colOff>1419225</xdr:colOff>
      <xdr:row>4</xdr:row>
      <xdr:rowOff>28575</xdr:rowOff>
    </xdr:from>
    <xdr:to>
      <xdr:col>26</xdr:col>
      <xdr:colOff>1571625</xdr:colOff>
      <xdr:row>4</xdr:row>
      <xdr:rowOff>180975</xdr:rowOff>
    </xdr:to>
    <xdr:pic>
      <xdr:nvPicPr>
        <xdr:cNvPr id="3093" name="Picture 3093">
          <a:extLst>
            <a:ext uri="{FF2B5EF4-FFF2-40B4-BE49-F238E27FC236}">
              <a16:creationId xmlns="" xmlns:a16="http://schemas.microsoft.com/office/drawing/2014/main" id="{00000000-0008-0000-0400-00001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27</xdr:col>
      <xdr:colOff>1609725</xdr:colOff>
      <xdr:row>4</xdr:row>
      <xdr:rowOff>28575</xdr:rowOff>
    </xdr:from>
    <xdr:to>
      <xdr:col>27</xdr:col>
      <xdr:colOff>1762125</xdr:colOff>
      <xdr:row>4</xdr:row>
      <xdr:rowOff>180975</xdr:rowOff>
    </xdr:to>
    <xdr:pic>
      <xdr:nvPicPr>
        <xdr:cNvPr id="3094" name="Picture 3094">
          <a:extLst>
            <a:ext uri="{FF2B5EF4-FFF2-40B4-BE49-F238E27FC236}">
              <a16:creationId xmlns="" xmlns:a16="http://schemas.microsoft.com/office/drawing/2014/main" id="{00000000-0008-0000-0400-00001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28</xdr:col>
      <xdr:colOff>1600200</xdr:colOff>
      <xdr:row>4</xdr:row>
      <xdr:rowOff>28575</xdr:rowOff>
    </xdr:from>
    <xdr:to>
      <xdr:col>28</xdr:col>
      <xdr:colOff>1752600</xdr:colOff>
      <xdr:row>4</xdr:row>
      <xdr:rowOff>180975</xdr:rowOff>
    </xdr:to>
    <xdr:pic>
      <xdr:nvPicPr>
        <xdr:cNvPr id="3095" name="Picture 3095">
          <a:extLst>
            <a:ext uri="{FF2B5EF4-FFF2-40B4-BE49-F238E27FC236}">
              <a16:creationId xmlns="" xmlns:a16="http://schemas.microsoft.com/office/drawing/2014/main" id="{00000000-0008-0000-0400-000017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29</xdr:col>
      <xdr:colOff>1609725</xdr:colOff>
      <xdr:row>4</xdr:row>
      <xdr:rowOff>28575</xdr:rowOff>
    </xdr:from>
    <xdr:to>
      <xdr:col>29</xdr:col>
      <xdr:colOff>1762125</xdr:colOff>
      <xdr:row>4</xdr:row>
      <xdr:rowOff>180975</xdr:rowOff>
    </xdr:to>
    <xdr:pic>
      <xdr:nvPicPr>
        <xdr:cNvPr id="3096" name="Picture 3096">
          <a:extLst>
            <a:ext uri="{FF2B5EF4-FFF2-40B4-BE49-F238E27FC236}">
              <a16:creationId xmlns="" xmlns:a16="http://schemas.microsoft.com/office/drawing/2014/main" id="{00000000-0008-0000-0400-000018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30</xdr:col>
      <xdr:colOff>1609725</xdr:colOff>
      <xdr:row>4</xdr:row>
      <xdr:rowOff>28575</xdr:rowOff>
    </xdr:from>
    <xdr:to>
      <xdr:col>30</xdr:col>
      <xdr:colOff>1762125</xdr:colOff>
      <xdr:row>4</xdr:row>
      <xdr:rowOff>180975</xdr:rowOff>
    </xdr:to>
    <xdr:pic>
      <xdr:nvPicPr>
        <xdr:cNvPr id="3097" name="Picture 3097">
          <a:extLst>
            <a:ext uri="{FF2B5EF4-FFF2-40B4-BE49-F238E27FC236}">
              <a16:creationId xmlns="" xmlns:a16="http://schemas.microsoft.com/office/drawing/2014/main" id="{00000000-0008-0000-0400-000019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31</xdr:col>
      <xdr:colOff>1609725</xdr:colOff>
      <xdr:row>4</xdr:row>
      <xdr:rowOff>28575</xdr:rowOff>
    </xdr:from>
    <xdr:to>
      <xdr:col>31</xdr:col>
      <xdr:colOff>1762125</xdr:colOff>
      <xdr:row>4</xdr:row>
      <xdr:rowOff>180975</xdr:rowOff>
    </xdr:to>
    <xdr:pic>
      <xdr:nvPicPr>
        <xdr:cNvPr id="3098" name="Picture 3098">
          <a:extLst>
            <a:ext uri="{FF2B5EF4-FFF2-40B4-BE49-F238E27FC236}">
              <a16:creationId xmlns="" xmlns:a16="http://schemas.microsoft.com/office/drawing/2014/main" id="{00000000-0008-0000-0400-00001A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32</xdr:col>
      <xdr:colOff>1609725</xdr:colOff>
      <xdr:row>4</xdr:row>
      <xdr:rowOff>28575</xdr:rowOff>
    </xdr:from>
    <xdr:to>
      <xdr:col>32</xdr:col>
      <xdr:colOff>1762125</xdr:colOff>
      <xdr:row>4</xdr:row>
      <xdr:rowOff>180975</xdr:rowOff>
    </xdr:to>
    <xdr:pic>
      <xdr:nvPicPr>
        <xdr:cNvPr id="3099" name="Picture 3099">
          <a:extLst>
            <a:ext uri="{FF2B5EF4-FFF2-40B4-BE49-F238E27FC236}">
              <a16:creationId xmlns="" xmlns:a16="http://schemas.microsoft.com/office/drawing/2014/main" id="{00000000-0008-0000-0400-00001B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33</xdr:col>
      <xdr:colOff>1609725</xdr:colOff>
      <xdr:row>4</xdr:row>
      <xdr:rowOff>28575</xdr:rowOff>
    </xdr:from>
    <xdr:to>
      <xdr:col>33</xdr:col>
      <xdr:colOff>1762125</xdr:colOff>
      <xdr:row>4</xdr:row>
      <xdr:rowOff>180975</xdr:rowOff>
    </xdr:to>
    <xdr:pic>
      <xdr:nvPicPr>
        <xdr:cNvPr id="3100" name="Picture 3100">
          <a:extLst>
            <a:ext uri="{FF2B5EF4-FFF2-40B4-BE49-F238E27FC236}">
              <a16:creationId xmlns="" xmlns:a16="http://schemas.microsoft.com/office/drawing/2014/main" id="{00000000-0008-0000-0400-00001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34</xdr:col>
      <xdr:colOff>1609725</xdr:colOff>
      <xdr:row>4</xdr:row>
      <xdr:rowOff>28575</xdr:rowOff>
    </xdr:from>
    <xdr:to>
      <xdr:col>34</xdr:col>
      <xdr:colOff>1762125</xdr:colOff>
      <xdr:row>4</xdr:row>
      <xdr:rowOff>180975</xdr:rowOff>
    </xdr:to>
    <xdr:pic>
      <xdr:nvPicPr>
        <xdr:cNvPr id="3101" name="Picture 3101">
          <a:extLst>
            <a:ext uri="{FF2B5EF4-FFF2-40B4-BE49-F238E27FC236}">
              <a16:creationId xmlns="" xmlns:a16="http://schemas.microsoft.com/office/drawing/2014/main" id="{00000000-0008-0000-0400-00001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35</xdr:col>
      <xdr:colOff>1609725</xdr:colOff>
      <xdr:row>4</xdr:row>
      <xdr:rowOff>28575</xdr:rowOff>
    </xdr:from>
    <xdr:to>
      <xdr:col>35</xdr:col>
      <xdr:colOff>1762125</xdr:colOff>
      <xdr:row>4</xdr:row>
      <xdr:rowOff>180975</xdr:rowOff>
    </xdr:to>
    <xdr:pic>
      <xdr:nvPicPr>
        <xdr:cNvPr id="3102" name="Picture 3102">
          <a:extLst>
            <a:ext uri="{FF2B5EF4-FFF2-40B4-BE49-F238E27FC236}">
              <a16:creationId xmlns="" xmlns:a16="http://schemas.microsoft.com/office/drawing/2014/main" id="{00000000-0008-0000-0400-00001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36</xdr:col>
      <xdr:colOff>1609725</xdr:colOff>
      <xdr:row>4</xdr:row>
      <xdr:rowOff>28575</xdr:rowOff>
    </xdr:from>
    <xdr:to>
      <xdr:col>36</xdr:col>
      <xdr:colOff>1762125</xdr:colOff>
      <xdr:row>4</xdr:row>
      <xdr:rowOff>180975</xdr:rowOff>
    </xdr:to>
    <xdr:pic>
      <xdr:nvPicPr>
        <xdr:cNvPr id="3103" name="Picture 3103">
          <a:extLst>
            <a:ext uri="{FF2B5EF4-FFF2-40B4-BE49-F238E27FC236}">
              <a16:creationId xmlns="" xmlns:a16="http://schemas.microsoft.com/office/drawing/2014/main" id="{00000000-0008-0000-0400-00001F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37</xdr:col>
      <xdr:colOff>1609725</xdr:colOff>
      <xdr:row>4</xdr:row>
      <xdr:rowOff>28575</xdr:rowOff>
    </xdr:from>
    <xdr:to>
      <xdr:col>37</xdr:col>
      <xdr:colOff>1762125</xdr:colOff>
      <xdr:row>4</xdr:row>
      <xdr:rowOff>180975</xdr:rowOff>
    </xdr:to>
    <xdr:pic>
      <xdr:nvPicPr>
        <xdr:cNvPr id="3104" name="Picture 3104">
          <a:extLst>
            <a:ext uri="{FF2B5EF4-FFF2-40B4-BE49-F238E27FC236}">
              <a16:creationId xmlns="" xmlns:a16="http://schemas.microsoft.com/office/drawing/2014/main" id="{00000000-0008-0000-0400-000020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38</xdr:col>
      <xdr:colOff>1609725</xdr:colOff>
      <xdr:row>4</xdr:row>
      <xdr:rowOff>28575</xdr:rowOff>
    </xdr:from>
    <xdr:to>
      <xdr:col>38</xdr:col>
      <xdr:colOff>1762125</xdr:colOff>
      <xdr:row>4</xdr:row>
      <xdr:rowOff>180975</xdr:rowOff>
    </xdr:to>
    <xdr:pic>
      <xdr:nvPicPr>
        <xdr:cNvPr id="3105" name="Picture 3105">
          <a:extLst>
            <a:ext uri="{FF2B5EF4-FFF2-40B4-BE49-F238E27FC236}">
              <a16:creationId xmlns="" xmlns:a16="http://schemas.microsoft.com/office/drawing/2014/main" id="{00000000-0008-0000-0400-000021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39</xdr:col>
      <xdr:colOff>1609725</xdr:colOff>
      <xdr:row>4</xdr:row>
      <xdr:rowOff>28575</xdr:rowOff>
    </xdr:from>
    <xdr:to>
      <xdr:col>39</xdr:col>
      <xdr:colOff>1762125</xdr:colOff>
      <xdr:row>4</xdr:row>
      <xdr:rowOff>180975</xdr:rowOff>
    </xdr:to>
    <xdr:pic>
      <xdr:nvPicPr>
        <xdr:cNvPr id="3106" name="Picture 3106">
          <a:extLst>
            <a:ext uri="{FF2B5EF4-FFF2-40B4-BE49-F238E27FC236}">
              <a16:creationId xmlns="" xmlns:a16="http://schemas.microsoft.com/office/drawing/2014/main" id="{00000000-0008-0000-0400-000022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40</xdr:col>
      <xdr:colOff>1609725</xdr:colOff>
      <xdr:row>4</xdr:row>
      <xdr:rowOff>28575</xdr:rowOff>
    </xdr:from>
    <xdr:to>
      <xdr:col>40</xdr:col>
      <xdr:colOff>1762125</xdr:colOff>
      <xdr:row>4</xdr:row>
      <xdr:rowOff>180975</xdr:rowOff>
    </xdr:to>
    <xdr:pic>
      <xdr:nvPicPr>
        <xdr:cNvPr id="3107" name="Picture 3107">
          <a:extLst>
            <a:ext uri="{FF2B5EF4-FFF2-40B4-BE49-F238E27FC236}">
              <a16:creationId xmlns="" xmlns:a16="http://schemas.microsoft.com/office/drawing/2014/main" id="{00000000-0008-0000-0400-000023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41</xdr:col>
      <xdr:colOff>1609725</xdr:colOff>
      <xdr:row>4</xdr:row>
      <xdr:rowOff>28575</xdr:rowOff>
    </xdr:from>
    <xdr:to>
      <xdr:col>41</xdr:col>
      <xdr:colOff>1762125</xdr:colOff>
      <xdr:row>4</xdr:row>
      <xdr:rowOff>180975</xdr:rowOff>
    </xdr:to>
    <xdr:pic>
      <xdr:nvPicPr>
        <xdr:cNvPr id="3108" name="Picture 3108">
          <a:extLst>
            <a:ext uri="{FF2B5EF4-FFF2-40B4-BE49-F238E27FC236}">
              <a16:creationId xmlns="" xmlns:a16="http://schemas.microsoft.com/office/drawing/2014/main" id="{00000000-0008-0000-0400-000024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42</xdr:col>
      <xdr:colOff>1609725</xdr:colOff>
      <xdr:row>4</xdr:row>
      <xdr:rowOff>28575</xdr:rowOff>
    </xdr:from>
    <xdr:to>
      <xdr:col>42</xdr:col>
      <xdr:colOff>1762125</xdr:colOff>
      <xdr:row>4</xdr:row>
      <xdr:rowOff>180975</xdr:rowOff>
    </xdr:to>
    <xdr:pic>
      <xdr:nvPicPr>
        <xdr:cNvPr id="3109" name="Picture 3109">
          <a:extLst>
            <a:ext uri="{FF2B5EF4-FFF2-40B4-BE49-F238E27FC236}">
              <a16:creationId xmlns="" xmlns:a16="http://schemas.microsoft.com/office/drawing/2014/main" id="{00000000-0008-0000-0400-000025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43</xdr:col>
      <xdr:colOff>1609725</xdr:colOff>
      <xdr:row>4</xdr:row>
      <xdr:rowOff>28575</xdr:rowOff>
    </xdr:from>
    <xdr:to>
      <xdr:col>43</xdr:col>
      <xdr:colOff>1762125</xdr:colOff>
      <xdr:row>4</xdr:row>
      <xdr:rowOff>180975</xdr:rowOff>
    </xdr:to>
    <xdr:pic>
      <xdr:nvPicPr>
        <xdr:cNvPr id="3110" name="Picture 3110">
          <a:extLst>
            <a:ext uri="{FF2B5EF4-FFF2-40B4-BE49-F238E27FC236}">
              <a16:creationId xmlns="" xmlns:a16="http://schemas.microsoft.com/office/drawing/2014/main" id="{00000000-0008-0000-0400-000026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44</xdr:col>
      <xdr:colOff>1609725</xdr:colOff>
      <xdr:row>4</xdr:row>
      <xdr:rowOff>28575</xdr:rowOff>
    </xdr:from>
    <xdr:to>
      <xdr:col>44</xdr:col>
      <xdr:colOff>1762125</xdr:colOff>
      <xdr:row>4</xdr:row>
      <xdr:rowOff>180975</xdr:rowOff>
    </xdr:to>
    <xdr:pic>
      <xdr:nvPicPr>
        <xdr:cNvPr id="3111" name="Picture 3111">
          <a:extLst>
            <a:ext uri="{FF2B5EF4-FFF2-40B4-BE49-F238E27FC236}">
              <a16:creationId xmlns="" xmlns:a16="http://schemas.microsoft.com/office/drawing/2014/main" id="{00000000-0008-0000-0400-000027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45</xdr:col>
      <xdr:colOff>1609725</xdr:colOff>
      <xdr:row>4</xdr:row>
      <xdr:rowOff>28575</xdr:rowOff>
    </xdr:from>
    <xdr:to>
      <xdr:col>45</xdr:col>
      <xdr:colOff>1762125</xdr:colOff>
      <xdr:row>4</xdr:row>
      <xdr:rowOff>180975</xdr:rowOff>
    </xdr:to>
    <xdr:pic>
      <xdr:nvPicPr>
        <xdr:cNvPr id="3112" name="Picture 3112">
          <a:extLst>
            <a:ext uri="{FF2B5EF4-FFF2-40B4-BE49-F238E27FC236}">
              <a16:creationId xmlns="" xmlns:a16="http://schemas.microsoft.com/office/drawing/2014/main" id="{00000000-0008-0000-0400-000028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46</xdr:col>
      <xdr:colOff>1609725</xdr:colOff>
      <xdr:row>4</xdr:row>
      <xdr:rowOff>28575</xdr:rowOff>
    </xdr:from>
    <xdr:to>
      <xdr:col>46</xdr:col>
      <xdr:colOff>1762125</xdr:colOff>
      <xdr:row>4</xdr:row>
      <xdr:rowOff>180975</xdr:rowOff>
    </xdr:to>
    <xdr:pic>
      <xdr:nvPicPr>
        <xdr:cNvPr id="3113" name="Picture 3113">
          <a:extLst>
            <a:ext uri="{FF2B5EF4-FFF2-40B4-BE49-F238E27FC236}">
              <a16:creationId xmlns="" xmlns:a16="http://schemas.microsoft.com/office/drawing/2014/main" id="{00000000-0008-0000-0400-000029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47</xdr:col>
      <xdr:colOff>1609725</xdr:colOff>
      <xdr:row>4</xdr:row>
      <xdr:rowOff>28575</xdr:rowOff>
    </xdr:from>
    <xdr:to>
      <xdr:col>47</xdr:col>
      <xdr:colOff>1762125</xdr:colOff>
      <xdr:row>4</xdr:row>
      <xdr:rowOff>180975</xdr:rowOff>
    </xdr:to>
    <xdr:pic>
      <xdr:nvPicPr>
        <xdr:cNvPr id="3114" name="Picture 3114">
          <a:extLst>
            <a:ext uri="{FF2B5EF4-FFF2-40B4-BE49-F238E27FC236}">
              <a16:creationId xmlns="" xmlns:a16="http://schemas.microsoft.com/office/drawing/2014/main" id="{00000000-0008-0000-0400-00002A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48</xdr:col>
      <xdr:colOff>1609725</xdr:colOff>
      <xdr:row>4</xdr:row>
      <xdr:rowOff>28575</xdr:rowOff>
    </xdr:from>
    <xdr:to>
      <xdr:col>48</xdr:col>
      <xdr:colOff>1762125</xdr:colOff>
      <xdr:row>4</xdr:row>
      <xdr:rowOff>180975</xdr:rowOff>
    </xdr:to>
    <xdr:pic>
      <xdr:nvPicPr>
        <xdr:cNvPr id="3115" name="Picture 3115">
          <a:extLst>
            <a:ext uri="{FF2B5EF4-FFF2-40B4-BE49-F238E27FC236}">
              <a16:creationId xmlns="" xmlns:a16="http://schemas.microsoft.com/office/drawing/2014/main" id="{00000000-0008-0000-0400-00002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49</xdr:col>
      <xdr:colOff>1609725</xdr:colOff>
      <xdr:row>4</xdr:row>
      <xdr:rowOff>28575</xdr:rowOff>
    </xdr:from>
    <xdr:to>
      <xdr:col>49</xdr:col>
      <xdr:colOff>1762125</xdr:colOff>
      <xdr:row>4</xdr:row>
      <xdr:rowOff>180975</xdr:rowOff>
    </xdr:to>
    <xdr:pic>
      <xdr:nvPicPr>
        <xdr:cNvPr id="3116" name="Picture 3116">
          <a:extLst>
            <a:ext uri="{FF2B5EF4-FFF2-40B4-BE49-F238E27FC236}">
              <a16:creationId xmlns="" xmlns:a16="http://schemas.microsoft.com/office/drawing/2014/main" id="{00000000-0008-0000-0400-00002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50</xdr:col>
      <xdr:colOff>1609725</xdr:colOff>
      <xdr:row>4</xdr:row>
      <xdr:rowOff>28575</xdr:rowOff>
    </xdr:from>
    <xdr:to>
      <xdr:col>50</xdr:col>
      <xdr:colOff>1762125</xdr:colOff>
      <xdr:row>4</xdr:row>
      <xdr:rowOff>180975</xdr:rowOff>
    </xdr:to>
    <xdr:pic>
      <xdr:nvPicPr>
        <xdr:cNvPr id="3117" name="Picture 3117">
          <a:extLst>
            <a:ext uri="{FF2B5EF4-FFF2-40B4-BE49-F238E27FC236}">
              <a16:creationId xmlns="" xmlns:a16="http://schemas.microsoft.com/office/drawing/2014/main" id="{00000000-0008-0000-0400-00002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51</xdr:col>
      <xdr:colOff>1609725</xdr:colOff>
      <xdr:row>4</xdr:row>
      <xdr:rowOff>28575</xdr:rowOff>
    </xdr:from>
    <xdr:to>
      <xdr:col>51</xdr:col>
      <xdr:colOff>1762125</xdr:colOff>
      <xdr:row>4</xdr:row>
      <xdr:rowOff>180975</xdr:rowOff>
    </xdr:to>
    <xdr:pic>
      <xdr:nvPicPr>
        <xdr:cNvPr id="3118" name="Picture 3118">
          <a:extLst>
            <a:ext uri="{FF2B5EF4-FFF2-40B4-BE49-F238E27FC236}">
              <a16:creationId xmlns="" xmlns:a16="http://schemas.microsoft.com/office/drawing/2014/main" id="{00000000-0008-0000-0400-00002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52</xdr:col>
      <xdr:colOff>1609725</xdr:colOff>
      <xdr:row>4</xdr:row>
      <xdr:rowOff>28575</xdr:rowOff>
    </xdr:from>
    <xdr:to>
      <xdr:col>52</xdr:col>
      <xdr:colOff>1762125</xdr:colOff>
      <xdr:row>4</xdr:row>
      <xdr:rowOff>180975</xdr:rowOff>
    </xdr:to>
    <xdr:pic>
      <xdr:nvPicPr>
        <xdr:cNvPr id="3119" name="Picture 3119">
          <a:extLst>
            <a:ext uri="{FF2B5EF4-FFF2-40B4-BE49-F238E27FC236}">
              <a16:creationId xmlns="" xmlns:a16="http://schemas.microsoft.com/office/drawing/2014/main" id="{00000000-0008-0000-0400-00002F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53</xdr:col>
      <xdr:colOff>1609725</xdr:colOff>
      <xdr:row>4</xdr:row>
      <xdr:rowOff>28575</xdr:rowOff>
    </xdr:from>
    <xdr:to>
      <xdr:col>53</xdr:col>
      <xdr:colOff>1762125</xdr:colOff>
      <xdr:row>4</xdr:row>
      <xdr:rowOff>180975</xdr:rowOff>
    </xdr:to>
    <xdr:pic>
      <xdr:nvPicPr>
        <xdr:cNvPr id="3120" name="Picture 3120">
          <a:extLst>
            <a:ext uri="{FF2B5EF4-FFF2-40B4-BE49-F238E27FC236}">
              <a16:creationId xmlns="" xmlns:a16="http://schemas.microsoft.com/office/drawing/2014/main" id="{00000000-0008-0000-0400-000030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54</xdr:col>
      <xdr:colOff>1609725</xdr:colOff>
      <xdr:row>4</xdr:row>
      <xdr:rowOff>28575</xdr:rowOff>
    </xdr:from>
    <xdr:to>
      <xdr:col>54</xdr:col>
      <xdr:colOff>1762125</xdr:colOff>
      <xdr:row>4</xdr:row>
      <xdr:rowOff>180975</xdr:rowOff>
    </xdr:to>
    <xdr:pic>
      <xdr:nvPicPr>
        <xdr:cNvPr id="3121" name="Picture 3121">
          <a:extLst>
            <a:ext uri="{FF2B5EF4-FFF2-40B4-BE49-F238E27FC236}">
              <a16:creationId xmlns="" xmlns:a16="http://schemas.microsoft.com/office/drawing/2014/main" id="{00000000-0008-0000-0400-000031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55</xdr:col>
      <xdr:colOff>1609725</xdr:colOff>
      <xdr:row>4</xdr:row>
      <xdr:rowOff>28575</xdr:rowOff>
    </xdr:from>
    <xdr:to>
      <xdr:col>55</xdr:col>
      <xdr:colOff>1762125</xdr:colOff>
      <xdr:row>4</xdr:row>
      <xdr:rowOff>180975</xdr:rowOff>
    </xdr:to>
    <xdr:pic>
      <xdr:nvPicPr>
        <xdr:cNvPr id="3122" name="Picture 3122">
          <a:extLst>
            <a:ext uri="{FF2B5EF4-FFF2-40B4-BE49-F238E27FC236}">
              <a16:creationId xmlns="" xmlns:a16="http://schemas.microsoft.com/office/drawing/2014/main" id="{00000000-0008-0000-0400-00003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56</xdr:col>
      <xdr:colOff>1609725</xdr:colOff>
      <xdr:row>4</xdr:row>
      <xdr:rowOff>28575</xdr:rowOff>
    </xdr:from>
    <xdr:to>
      <xdr:col>56</xdr:col>
      <xdr:colOff>1762125</xdr:colOff>
      <xdr:row>4</xdr:row>
      <xdr:rowOff>180975</xdr:rowOff>
    </xdr:to>
    <xdr:pic>
      <xdr:nvPicPr>
        <xdr:cNvPr id="3123" name="Picture 3123">
          <a:extLst>
            <a:ext uri="{FF2B5EF4-FFF2-40B4-BE49-F238E27FC236}">
              <a16:creationId xmlns="" xmlns:a16="http://schemas.microsoft.com/office/drawing/2014/main" id="{00000000-0008-0000-0400-00003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57</xdr:col>
      <xdr:colOff>1609725</xdr:colOff>
      <xdr:row>4</xdr:row>
      <xdr:rowOff>28575</xdr:rowOff>
    </xdr:from>
    <xdr:to>
      <xdr:col>57</xdr:col>
      <xdr:colOff>1762125</xdr:colOff>
      <xdr:row>4</xdr:row>
      <xdr:rowOff>180975</xdr:rowOff>
    </xdr:to>
    <xdr:pic>
      <xdr:nvPicPr>
        <xdr:cNvPr id="3124" name="Picture 3124">
          <a:extLst>
            <a:ext uri="{FF2B5EF4-FFF2-40B4-BE49-F238E27FC236}">
              <a16:creationId xmlns="" xmlns:a16="http://schemas.microsoft.com/office/drawing/2014/main" id="{00000000-0008-0000-0400-00003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58</xdr:col>
      <xdr:colOff>1609725</xdr:colOff>
      <xdr:row>4</xdr:row>
      <xdr:rowOff>28575</xdr:rowOff>
    </xdr:from>
    <xdr:to>
      <xdr:col>58</xdr:col>
      <xdr:colOff>1762125</xdr:colOff>
      <xdr:row>4</xdr:row>
      <xdr:rowOff>180975</xdr:rowOff>
    </xdr:to>
    <xdr:pic>
      <xdr:nvPicPr>
        <xdr:cNvPr id="3125" name="Picture 3125">
          <a:extLst>
            <a:ext uri="{FF2B5EF4-FFF2-40B4-BE49-F238E27FC236}">
              <a16:creationId xmlns="" xmlns:a16="http://schemas.microsoft.com/office/drawing/2014/main" id="{00000000-0008-0000-0400-00003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59</xdr:col>
      <xdr:colOff>1609725</xdr:colOff>
      <xdr:row>4</xdr:row>
      <xdr:rowOff>28575</xdr:rowOff>
    </xdr:from>
    <xdr:to>
      <xdr:col>59</xdr:col>
      <xdr:colOff>1762125</xdr:colOff>
      <xdr:row>4</xdr:row>
      <xdr:rowOff>180975</xdr:rowOff>
    </xdr:to>
    <xdr:pic>
      <xdr:nvPicPr>
        <xdr:cNvPr id="3126" name="Picture 3126">
          <a:extLst>
            <a:ext uri="{FF2B5EF4-FFF2-40B4-BE49-F238E27FC236}">
              <a16:creationId xmlns="" xmlns:a16="http://schemas.microsoft.com/office/drawing/2014/main" id="{00000000-0008-0000-0400-00003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60</xdr:col>
      <xdr:colOff>1609725</xdr:colOff>
      <xdr:row>4</xdr:row>
      <xdr:rowOff>28575</xdr:rowOff>
    </xdr:from>
    <xdr:to>
      <xdr:col>60</xdr:col>
      <xdr:colOff>1762125</xdr:colOff>
      <xdr:row>4</xdr:row>
      <xdr:rowOff>180975</xdr:rowOff>
    </xdr:to>
    <xdr:pic>
      <xdr:nvPicPr>
        <xdr:cNvPr id="3127" name="Picture 3127">
          <a:extLst>
            <a:ext uri="{FF2B5EF4-FFF2-40B4-BE49-F238E27FC236}">
              <a16:creationId xmlns="" xmlns:a16="http://schemas.microsoft.com/office/drawing/2014/main" id="{00000000-0008-0000-0400-000037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61</xdr:col>
      <xdr:colOff>1609725</xdr:colOff>
      <xdr:row>4</xdr:row>
      <xdr:rowOff>28575</xdr:rowOff>
    </xdr:from>
    <xdr:to>
      <xdr:col>61</xdr:col>
      <xdr:colOff>1762125</xdr:colOff>
      <xdr:row>4</xdr:row>
      <xdr:rowOff>180975</xdr:rowOff>
    </xdr:to>
    <xdr:pic>
      <xdr:nvPicPr>
        <xdr:cNvPr id="3128" name="Picture 3128">
          <a:extLst>
            <a:ext uri="{FF2B5EF4-FFF2-40B4-BE49-F238E27FC236}">
              <a16:creationId xmlns="" xmlns:a16="http://schemas.microsoft.com/office/drawing/2014/main" id="{00000000-0008-0000-0400-000038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62</xdr:col>
      <xdr:colOff>1609725</xdr:colOff>
      <xdr:row>4</xdr:row>
      <xdr:rowOff>28575</xdr:rowOff>
    </xdr:from>
    <xdr:to>
      <xdr:col>62</xdr:col>
      <xdr:colOff>1762125</xdr:colOff>
      <xdr:row>4</xdr:row>
      <xdr:rowOff>180975</xdr:rowOff>
    </xdr:to>
    <xdr:pic>
      <xdr:nvPicPr>
        <xdr:cNvPr id="3129" name="Picture 3129">
          <a:extLst>
            <a:ext uri="{FF2B5EF4-FFF2-40B4-BE49-F238E27FC236}">
              <a16:creationId xmlns="" xmlns:a16="http://schemas.microsoft.com/office/drawing/2014/main" id="{00000000-0008-0000-0400-000039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63</xdr:col>
      <xdr:colOff>1609725</xdr:colOff>
      <xdr:row>4</xdr:row>
      <xdr:rowOff>28575</xdr:rowOff>
    </xdr:from>
    <xdr:to>
      <xdr:col>63</xdr:col>
      <xdr:colOff>1762125</xdr:colOff>
      <xdr:row>4</xdr:row>
      <xdr:rowOff>180975</xdr:rowOff>
    </xdr:to>
    <xdr:pic>
      <xdr:nvPicPr>
        <xdr:cNvPr id="3130" name="Picture 3130">
          <a:extLst>
            <a:ext uri="{FF2B5EF4-FFF2-40B4-BE49-F238E27FC236}">
              <a16:creationId xmlns="" xmlns:a16="http://schemas.microsoft.com/office/drawing/2014/main" id="{00000000-0008-0000-0400-00003A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64</xdr:col>
      <xdr:colOff>1609725</xdr:colOff>
      <xdr:row>4</xdr:row>
      <xdr:rowOff>28575</xdr:rowOff>
    </xdr:from>
    <xdr:to>
      <xdr:col>64</xdr:col>
      <xdr:colOff>1762125</xdr:colOff>
      <xdr:row>4</xdr:row>
      <xdr:rowOff>180975</xdr:rowOff>
    </xdr:to>
    <xdr:pic>
      <xdr:nvPicPr>
        <xdr:cNvPr id="3131" name="Picture 3131">
          <a:extLst>
            <a:ext uri="{FF2B5EF4-FFF2-40B4-BE49-F238E27FC236}">
              <a16:creationId xmlns="" xmlns:a16="http://schemas.microsoft.com/office/drawing/2014/main" id="{00000000-0008-0000-0400-00003B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65</xdr:col>
      <xdr:colOff>1609725</xdr:colOff>
      <xdr:row>4</xdr:row>
      <xdr:rowOff>28575</xdr:rowOff>
    </xdr:from>
    <xdr:to>
      <xdr:col>65</xdr:col>
      <xdr:colOff>1762125</xdr:colOff>
      <xdr:row>4</xdr:row>
      <xdr:rowOff>180975</xdr:rowOff>
    </xdr:to>
    <xdr:pic>
      <xdr:nvPicPr>
        <xdr:cNvPr id="3132" name="Picture 3132">
          <a:extLst>
            <a:ext uri="{FF2B5EF4-FFF2-40B4-BE49-F238E27FC236}">
              <a16:creationId xmlns="" xmlns:a16="http://schemas.microsoft.com/office/drawing/2014/main" id="{00000000-0008-0000-0400-00003C0C0000}"/>
            </a:ext>
          </a:extLst>
        </xdr:cNvPr>
        <xdr:cNvPicPr>
          <a:picLocks noChangeAspect="1"/>
        </xdr:cNvPicPr>
      </xdr:nvPicPr>
      <xdr:blipFill rotWithShape="1">
        <a:blip xmlns:r="http://schemas.openxmlformats.org/officeDocument/2006/relationships" r:embed="rId3"/>
        <a:srcRect/>
        <a:stretch>
          <a:fillRect/>
        </a:stretch>
      </xdr:blipFill>
      <xdr:spPr>
        <a:prstGeom prst="rect">
          <a:avLst/>
        </a:prstGeom>
        <a:noFill/>
      </xdr:spPr>
    </xdr:pic>
    <xdr:clientData/>
  </xdr:twoCellAnchor>
  <xdr:twoCellAnchor editAs="oneCell">
    <xdr:from>
      <xdr:col>66</xdr:col>
      <xdr:colOff>1609725</xdr:colOff>
      <xdr:row>4</xdr:row>
      <xdr:rowOff>28575</xdr:rowOff>
    </xdr:from>
    <xdr:to>
      <xdr:col>66</xdr:col>
      <xdr:colOff>1762125</xdr:colOff>
      <xdr:row>4</xdr:row>
      <xdr:rowOff>180975</xdr:rowOff>
    </xdr:to>
    <xdr:pic>
      <xdr:nvPicPr>
        <xdr:cNvPr id="3133" name="Picture 3133">
          <a:extLst>
            <a:ext uri="{FF2B5EF4-FFF2-40B4-BE49-F238E27FC236}">
              <a16:creationId xmlns="" xmlns:a16="http://schemas.microsoft.com/office/drawing/2014/main" id="{00000000-0008-0000-0400-00003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67</xdr:col>
      <xdr:colOff>1609725</xdr:colOff>
      <xdr:row>4</xdr:row>
      <xdr:rowOff>28575</xdr:rowOff>
    </xdr:from>
    <xdr:to>
      <xdr:col>67</xdr:col>
      <xdr:colOff>1762125</xdr:colOff>
      <xdr:row>4</xdr:row>
      <xdr:rowOff>180975</xdr:rowOff>
    </xdr:to>
    <xdr:pic>
      <xdr:nvPicPr>
        <xdr:cNvPr id="3134" name="Picture 3134">
          <a:extLst>
            <a:ext uri="{FF2B5EF4-FFF2-40B4-BE49-F238E27FC236}">
              <a16:creationId xmlns="" xmlns:a16="http://schemas.microsoft.com/office/drawing/2014/main" id="{00000000-0008-0000-0400-00003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68</xdr:col>
      <xdr:colOff>1609725</xdr:colOff>
      <xdr:row>4</xdr:row>
      <xdr:rowOff>28575</xdr:rowOff>
    </xdr:from>
    <xdr:to>
      <xdr:col>68</xdr:col>
      <xdr:colOff>1762125</xdr:colOff>
      <xdr:row>4</xdr:row>
      <xdr:rowOff>180975</xdr:rowOff>
    </xdr:to>
    <xdr:pic>
      <xdr:nvPicPr>
        <xdr:cNvPr id="3135" name="Picture 3135">
          <a:extLst>
            <a:ext uri="{FF2B5EF4-FFF2-40B4-BE49-F238E27FC236}">
              <a16:creationId xmlns="" xmlns:a16="http://schemas.microsoft.com/office/drawing/2014/main" id="{00000000-0008-0000-0400-00003F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69</xdr:col>
      <xdr:colOff>1609725</xdr:colOff>
      <xdr:row>4</xdr:row>
      <xdr:rowOff>28575</xdr:rowOff>
    </xdr:from>
    <xdr:to>
      <xdr:col>69</xdr:col>
      <xdr:colOff>1762125</xdr:colOff>
      <xdr:row>4</xdr:row>
      <xdr:rowOff>180975</xdr:rowOff>
    </xdr:to>
    <xdr:pic>
      <xdr:nvPicPr>
        <xdr:cNvPr id="3136" name="Picture 3136">
          <a:extLst>
            <a:ext uri="{FF2B5EF4-FFF2-40B4-BE49-F238E27FC236}">
              <a16:creationId xmlns="" xmlns:a16="http://schemas.microsoft.com/office/drawing/2014/main" id="{00000000-0008-0000-0400-000040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70</xdr:col>
      <xdr:colOff>1609725</xdr:colOff>
      <xdr:row>4</xdr:row>
      <xdr:rowOff>28575</xdr:rowOff>
    </xdr:from>
    <xdr:to>
      <xdr:col>70</xdr:col>
      <xdr:colOff>1762125</xdr:colOff>
      <xdr:row>4</xdr:row>
      <xdr:rowOff>180975</xdr:rowOff>
    </xdr:to>
    <xdr:pic>
      <xdr:nvPicPr>
        <xdr:cNvPr id="3137" name="Picture 3137">
          <a:extLst>
            <a:ext uri="{FF2B5EF4-FFF2-40B4-BE49-F238E27FC236}">
              <a16:creationId xmlns="" xmlns:a16="http://schemas.microsoft.com/office/drawing/2014/main" id="{00000000-0008-0000-0400-000041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71</xdr:col>
      <xdr:colOff>1609725</xdr:colOff>
      <xdr:row>4</xdr:row>
      <xdr:rowOff>28575</xdr:rowOff>
    </xdr:from>
    <xdr:to>
      <xdr:col>71</xdr:col>
      <xdr:colOff>1762125</xdr:colOff>
      <xdr:row>4</xdr:row>
      <xdr:rowOff>180975</xdr:rowOff>
    </xdr:to>
    <xdr:pic>
      <xdr:nvPicPr>
        <xdr:cNvPr id="3138" name="Picture 3138">
          <a:extLst>
            <a:ext uri="{FF2B5EF4-FFF2-40B4-BE49-F238E27FC236}">
              <a16:creationId xmlns="" xmlns:a16="http://schemas.microsoft.com/office/drawing/2014/main" id="{00000000-0008-0000-0400-00004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72</xdr:col>
      <xdr:colOff>1609725</xdr:colOff>
      <xdr:row>4</xdr:row>
      <xdr:rowOff>28575</xdr:rowOff>
    </xdr:from>
    <xdr:to>
      <xdr:col>72</xdr:col>
      <xdr:colOff>1762125</xdr:colOff>
      <xdr:row>4</xdr:row>
      <xdr:rowOff>180975</xdr:rowOff>
    </xdr:to>
    <xdr:pic>
      <xdr:nvPicPr>
        <xdr:cNvPr id="3139" name="Picture 3139">
          <a:extLst>
            <a:ext uri="{FF2B5EF4-FFF2-40B4-BE49-F238E27FC236}">
              <a16:creationId xmlns="" xmlns:a16="http://schemas.microsoft.com/office/drawing/2014/main" id="{00000000-0008-0000-0400-00004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73</xdr:col>
      <xdr:colOff>1609725</xdr:colOff>
      <xdr:row>4</xdr:row>
      <xdr:rowOff>28575</xdr:rowOff>
    </xdr:from>
    <xdr:to>
      <xdr:col>73</xdr:col>
      <xdr:colOff>1762125</xdr:colOff>
      <xdr:row>4</xdr:row>
      <xdr:rowOff>180975</xdr:rowOff>
    </xdr:to>
    <xdr:pic>
      <xdr:nvPicPr>
        <xdr:cNvPr id="3140" name="Picture 3140">
          <a:extLst>
            <a:ext uri="{FF2B5EF4-FFF2-40B4-BE49-F238E27FC236}">
              <a16:creationId xmlns="" xmlns:a16="http://schemas.microsoft.com/office/drawing/2014/main" id="{00000000-0008-0000-0400-00004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74</xdr:col>
      <xdr:colOff>1609725</xdr:colOff>
      <xdr:row>4</xdr:row>
      <xdr:rowOff>28575</xdr:rowOff>
    </xdr:from>
    <xdr:to>
      <xdr:col>74</xdr:col>
      <xdr:colOff>1762125</xdr:colOff>
      <xdr:row>4</xdr:row>
      <xdr:rowOff>180975</xdr:rowOff>
    </xdr:to>
    <xdr:pic>
      <xdr:nvPicPr>
        <xdr:cNvPr id="3141" name="Picture 3141">
          <a:extLst>
            <a:ext uri="{FF2B5EF4-FFF2-40B4-BE49-F238E27FC236}">
              <a16:creationId xmlns="" xmlns:a16="http://schemas.microsoft.com/office/drawing/2014/main" id="{00000000-0008-0000-0400-00004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75</xdr:col>
      <xdr:colOff>1609725</xdr:colOff>
      <xdr:row>4</xdr:row>
      <xdr:rowOff>28575</xdr:rowOff>
    </xdr:from>
    <xdr:to>
      <xdr:col>75</xdr:col>
      <xdr:colOff>1762125</xdr:colOff>
      <xdr:row>4</xdr:row>
      <xdr:rowOff>180975</xdr:rowOff>
    </xdr:to>
    <xdr:pic>
      <xdr:nvPicPr>
        <xdr:cNvPr id="3142" name="Picture 3142">
          <a:extLst>
            <a:ext uri="{FF2B5EF4-FFF2-40B4-BE49-F238E27FC236}">
              <a16:creationId xmlns="" xmlns:a16="http://schemas.microsoft.com/office/drawing/2014/main" id="{00000000-0008-0000-0400-00004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76</xdr:col>
      <xdr:colOff>1609725</xdr:colOff>
      <xdr:row>4</xdr:row>
      <xdr:rowOff>28575</xdr:rowOff>
    </xdr:from>
    <xdr:to>
      <xdr:col>76</xdr:col>
      <xdr:colOff>1762125</xdr:colOff>
      <xdr:row>4</xdr:row>
      <xdr:rowOff>180975</xdr:rowOff>
    </xdr:to>
    <xdr:pic>
      <xdr:nvPicPr>
        <xdr:cNvPr id="3143" name="Picture 3143">
          <a:extLst>
            <a:ext uri="{FF2B5EF4-FFF2-40B4-BE49-F238E27FC236}">
              <a16:creationId xmlns="" xmlns:a16="http://schemas.microsoft.com/office/drawing/2014/main" id="{00000000-0008-0000-0400-000047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77</xdr:col>
      <xdr:colOff>1609725</xdr:colOff>
      <xdr:row>4</xdr:row>
      <xdr:rowOff>28575</xdr:rowOff>
    </xdr:from>
    <xdr:to>
      <xdr:col>77</xdr:col>
      <xdr:colOff>1762125</xdr:colOff>
      <xdr:row>4</xdr:row>
      <xdr:rowOff>180975</xdr:rowOff>
    </xdr:to>
    <xdr:pic>
      <xdr:nvPicPr>
        <xdr:cNvPr id="3144" name="Picture 3144">
          <a:extLst>
            <a:ext uri="{FF2B5EF4-FFF2-40B4-BE49-F238E27FC236}">
              <a16:creationId xmlns="" xmlns:a16="http://schemas.microsoft.com/office/drawing/2014/main" id="{00000000-0008-0000-0400-000048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78</xdr:col>
      <xdr:colOff>1609725</xdr:colOff>
      <xdr:row>4</xdr:row>
      <xdr:rowOff>28575</xdr:rowOff>
    </xdr:from>
    <xdr:to>
      <xdr:col>78</xdr:col>
      <xdr:colOff>1762125</xdr:colOff>
      <xdr:row>4</xdr:row>
      <xdr:rowOff>180975</xdr:rowOff>
    </xdr:to>
    <xdr:pic>
      <xdr:nvPicPr>
        <xdr:cNvPr id="3145" name="Picture 3145">
          <a:extLst>
            <a:ext uri="{FF2B5EF4-FFF2-40B4-BE49-F238E27FC236}">
              <a16:creationId xmlns="" xmlns:a16="http://schemas.microsoft.com/office/drawing/2014/main" id="{00000000-0008-0000-0400-00004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79</xdr:col>
      <xdr:colOff>1609725</xdr:colOff>
      <xdr:row>4</xdr:row>
      <xdr:rowOff>28575</xdr:rowOff>
    </xdr:from>
    <xdr:to>
      <xdr:col>79</xdr:col>
      <xdr:colOff>1762125</xdr:colOff>
      <xdr:row>4</xdr:row>
      <xdr:rowOff>180975</xdr:rowOff>
    </xdr:to>
    <xdr:pic>
      <xdr:nvPicPr>
        <xdr:cNvPr id="3146" name="Picture 3146">
          <a:extLst>
            <a:ext uri="{FF2B5EF4-FFF2-40B4-BE49-F238E27FC236}">
              <a16:creationId xmlns="" xmlns:a16="http://schemas.microsoft.com/office/drawing/2014/main" id="{00000000-0008-0000-0400-00004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80</xdr:col>
      <xdr:colOff>1609725</xdr:colOff>
      <xdr:row>4</xdr:row>
      <xdr:rowOff>28575</xdr:rowOff>
    </xdr:from>
    <xdr:to>
      <xdr:col>80</xdr:col>
      <xdr:colOff>1762125</xdr:colOff>
      <xdr:row>4</xdr:row>
      <xdr:rowOff>180975</xdr:rowOff>
    </xdr:to>
    <xdr:pic>
      <xdr:nvPicPr>
        <xdr:cNvPr id="3147" name="Picture 3147">
          <a:extLst>
            <a:ext uri="{FF2B5EF4-FFF2-40B4-BE49-F238E27FC236}">
              <a16:creationId xmlns="" xmlns:a16="http://schemas.microsoft.com/office/drawing/2014/main" id="{00000000-0008-0000-0400-00004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81</xdr:col>
      <xdr:colOff>1609725</xdr:colOff>
      <xdr:row>4</xdr:row>
      <xdr:rowOff>28575</xdr:rowOff>
    </xdr:from>
    <xdr:to>
      <xdr:col>81</xdr:col>
      <xdr:colOff>1762125</xdr:colOff>
      <xdr:row>4</xdr:row>
      <xdr:rowOff>180975</xdr:rowOff>
    </xdr:to>
    <xdr:pic>
      <xdr:nvPicPr>
        <xdr:cNvPr id="3148" name="Picture 3148">
          <a:extLst>
            <a:ext uri="{FF2B5EF4-FFF2-40B4-BE49-F238E27FC236}">
              <a16:creationId xmlns="" xmlns:a16="http://schemas.microsoft.com/office/drawing/2014/main" id="{00000000-0008-0000-0400-00004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82</xdr:col>
      <xdr:colOff>1609725</xdr:colOff>
      <xdr:row>4</xdr:row>
      <xdr:rowOff>28575</xdr:rowOff>
    </xdr:from>
    <xdr:to>
      <xdr:col>82</xdr:col>
      <xdr:colOff>1762125</xdr:colOff>
      <xdr:row>4</xdr:row>
      <xdr:rowOff>180975</xdr:rowOff>
    </xdr:to>
    <xdr:pic>
      <xdr:nvPicPr>
        <xdr:cNvPr id="3149" name="Picture 3149">
          <a:extLst>
            <a:ext uri="{FF2B5EF4-FFF2-40B4-BE49-F238E27FC236}">
              <a16:creationId xmlns="" xmlns:a16="http://schemas.microsoft.com/office/drawing/2014/main" id="{00000000-0008-0000-0400-00004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83</xdr:col>
      <xdr:colOff>1609725</xdr:colOff>
      <xdr:row>4</xdr:row>
      <xdr:rowOff>28575</xdr:rowOff>
    </xdr:from>
    <xdr:to>
      <xdr:col>83</xdr:col>
      <xdr:colOff>1762125</xdr:colOff>
      <xdr:row>4</xdr:row>
      <xdr:rowOff>180975</xdr:rowOff>
    </xdr:to>
    <xdr:pic>
      <xdr:nvPicPr>
        <xdr:cNvPr id="3150" name="Picture 3150">
          <a:extLst>
            <a:ext uri="{FF2B5EF4-FFF2-40B4-BE49-F238E27FC236}">
              <a16:creationId xmlns="" xmlns:a16="http://schemas.microsoft.com/office/drawing/2014/main" id="{00000000-0008-0000-0400-00004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84</xdr:col>
      <xdr:colOff>1609725</xdr:colOff>
      <xdr:row>4</xdr:row>
      <xdr:rowOff>28575</xdr:rowOff>
    </xdr:from>
    <xdr:to>
      <xdr:col>84</xdr:col>
      <xdr:colOff>1762125</xdr:colOff>
      <xdr:row>4</xdr:row>
      <xdr:rowOff>180975</xdr:rowOff>
    </xdr:to>
    <xdr:pic>
      <xdr:nvPicPr>
        <xdr:cNvPr id="3151" name="Picture 3151">
          <a:extLst>
            <a:ext uri="{FF2B5EF4-FFF2-40B4-BE49-F238E27FC236}">
              <a16:creationId xmlns="" xmlns:a16="http://schemas.microsoft.com/office/drawing/2014/main" id="{00000000-0008-0000-0400-00004F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85</xdr:col>
      <xdr:colOff>1609725</xdr:colOff>
      <xdr:row>4</xdr:row>
      <xdr:rowOff>28575</xdr:rowOff>
    </xdr:from>
    <xdr:to>
      <xdr:col>85</xdr:col>
      <xdr:colOff>1762125</xdr:colOff>
      <xdr:row>4</xdr:row>
      <xdr:rowOff>180975</xdr:rowOff>
    </xdr:to>
    <xdr:pic>
      <xdr:nvPicPr>
        <xdr:cNvPr id="3152" name="Picture 3152">
          <a:extLst>
            <a:ext uri="{FF2B5EF4-FFF2-40B4-BE49-F238E27FC236}">
              <a16:creationId xmlns="" xmlns:a16="http://schemas.microsoft.com/office/drawing/2014/main" id="{00000000-0008-0000-0400-00005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86</xdr:col>
      <xdr:colOff>1609725</xdr:colOff>
      <xdr:row>4</xdr:row>
      <xdr:rowOff>28575</xdr:rowOff>
    </xdr:from>
    <xdr:to>
      <xdr:col>86</xdr:col>
      <xdr:colOff>1762125</xdr:colOff>
      <xdr:row>4</xdr:row>
      <xdr:rowOff>180975</xdr:rowOff>
    </xdr:to>
    <xdr:pic>
      <xdr:nvPicPr>
        <xdr:cNvPr id="3153" name="Picture 3153">
          <a:extLst>
            <a:ext uri="{FF2B5EF4-FFF2-40B4-BE49-F238E27FC236}">
              <a16:creationId xmlns="" xmlns:a16="http://schemas.microsoft.com/office/drawing/2014/main" id="{00000000-0008-0000-0400-00005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87</xdr:col>
      <xdr:colOff>1609725</xdr:colOff>
      <xdr:row>4</xdr:row>
      <xdr:rowOff>28575</xdr:rowOff>
    </xdr:from>
    <xdr:to>
      <xdr:col>87</xdr:col>
      <xdr:colOff>1762125</xdr:colOff>
      <xdr:row>4</xdr:row>
      <xdr:rowOff>180975</xdr:rowOff>
    </xdr:to>
    <xdr:pic>
      <xdr:nvPicPr>
        <xdr:cNvPr id="3154" name="Picture 3154">
          <a:extLst>
            <a:ext uri="{FF2B5EF4-FFF2-40B4-BE49-F238E27FC236}">
              <a16:creationId xmlns="" xmlns:a16="http://schemas.microsoft.com/office/drawing/2014/main" id="{00000000-0008-0000-0400-000052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88</xdr:col>
      <xdr:colOff>1609725</xdr:colOff>
      <xdr:row>4</xdr:row>
      <xdr:rowOff>28575</xdr:rowOff>
    </xdr:from>
    <xdr:to>
      <xdr:col>88</xdr:col>
      <xdr:colOff>1762125</xdr:colOff>
      <xdr:row>4</xdr:row>
      <xdr:rowOff>180975</xdr:rowOff>
    </xdr:to>
    <xdr:pic>
      <xdr:nvPicPr>
        <xdr:cNvPr id="3155" name="Picture 3155">
          <a:extLst>
            <a:ext uri="{FF2B5EF4-FFF2-40B4-BE49-F238E27FC236}">
              <a16:creationId xmlns="" xmlns:a16="http://schemas.microsoft.com/office/drawing/2014/main" id="{00000000-0008-0000-0400-000053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89</xdr:col>
      <xdr:colOff>1609725</xdr:colOff>
      <xdr:row>4</xdr:row>
      <xdr:rowOff>28575</xdr:rowOff>
    </xdr:from>
    <xdr:to>
      <xdr:col>89</xdr:col>
      <xdr:colOff>1762125</xdr:colOff>
      <xdr:row>4</xdr:row>
      <xdr:rowOff>180975</xdr:rowOff>
    </xdr:to>
    <xdr:pic>
      <xdr:nvPicPr>
        <xdr:cNvPr id="3156" name="Picture 3156">
          <a:extLst>
            <a:ext uri="{FF2B5EF4-FFF2-40B4-BE49-F238E27FC236}">
              <a16:creationId xmlns="" xmlns:a16="http://schemas.microsoft.com/office/drawing/2014/main" id="{00000000-0008-0000-0400-000054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90</xdr:col>
      <xdr:colOff>1609725</xdr:colOff>
      <xdr:row>4</xdr:row>
      <xdr:rowOff>28575</xdr:rowOff>
    </xdr:from>
    <xdr:to>
      <xdr:col>90</xdr:col>
      <xdr:colOff>1762125</xdr:colOff>
      <xdr:row>4</xdr:row>
      <xdr:rowOff>180975</xdr:rowOff>
    </xdr:to>
    <xdr:pic>
      <xdr:nvPicPr>
        <xdr:cNvPr id="3157" name="Picture 3157">
          <a:extLst>
            <a:ext uri="{FF2B5EF4-FFF2-40B4-BE49-F238E27FC236}">
              <a16:creationId xmlns="" xmlns:a16="http://schemas.microsoft.com/office/drawing/2014/main" id="{00000000-0008-0000-0400-000055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91</xdr:col>
      <xdr:colOff>1609725</xdr:colOff>
      <xdr:row>4</xdr:row>
      <xdr:rowOff>28575</xdr:rowOff>
    </xdr:from>
    <xdr:to>
      <xdr:col>91</xdr:col>
      <xdr:colOff>1762125</xdr:colOff>
      <xdr:row>4</xdr:row>
      <xdr:rowOff>180975</xdr:rowOff>
    </xdr:to>
    <xdr:pic>
      <xdr:nvPicPr>
        <xdr:cNvPr id="3158" name="Picture 3158">
          <a:extLst>
            <a:ext uri="{FF2B5EF4-FFF2-40B4-BE49-F238E27FC236}">
              <a16:creationId xmlns="" xmlns:a16="http://schemas.microsoft.com/office/drawing/2014/main" id="{00000000-0008-0000-0400-000056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92</xdr:col>
      <xdr:colOff>1609725</xdr:colOff>
      <xdr:row>4</xdr:row>
      <xdr:rowOff>28575</xdr:rowOff>
    </xdr:from>
    <xdr:to>
      <xdr:col>92</xdr:col>
      <xdr:colOff>1762125</xdr:colOff>
      <xdr:row>4</xdr:row>
      <xdr:rowOff>180975</xdr:rowOff>
    </xdr:to>
    <xdr:pic>
      <xdr:nvPicPr>
        <xdr:cNvPr id="3159" name="Picture 3159">
          <a:extLst>
            <a:ext uri="{FF2B5EF4-FFF2-40B4-BE49-F238E27FC236}">
              <a16:creationId xmlns="" xmlns:a16="http://schemas.microsoft.com/office/drawing/2014/main" id="{00000000-0008-0000-0400-000057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93</xdr:col>
      <xdr:colOff>1609725</xdr:colOff>
      <xdr:row>4</xdr:row>
      <xdr:rowOff>28575</xdr:rowOff>
    </xdr:from>
    <xdr:to>
      <xdr:col>93</xdr:col>
      <xdr:colOff>1762125</xdr:colOff>
      <xdr:row>4</xdr:row>
      <xdr:rowOff>180975</xdr:rowOff>
    </xdr:to>
    <xdr:pic>
      <xdr:nvPicPr>
        <xdr:cNvPr id="3160" name="Picture 3160">
          <a:extLst>
            <a:ext uri="{FF2B5EF4-FFF2-40B4-BE49-F238E27FC236}">
              <a16:creationId xmlns="" xmlns:a16="http://schemas.microsoft.com/office/drawing/2014/main" id="{00000000-0008-0000-0400-000058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94</xdr:col>
      <xdr:colOff>1609725</xdr:colOff>
      <xdr:row>4</xdr:row>
      <xdr:rowOff>28575</xdr:rowOff>
    </xdr:from>
    <xdr:to>
      <xdr:col>94</xdr:col>
      <xdr:colOff>1762125</xdr:colOff>
      <xdr:row>4</xdr:row>
      <xdr:rowOff>180975</xdr:rowOff>
    </xdr:to>
    <xdr:pic>
      <xdr:nvPicPr>
        <xdr:cNvPr id="3161" name="Picture 3161">
          <a:extLst>
            <a:ext uri="{FF2B5EF4-FFF2-40B4-BE49-F238E27FC236}">
              <a16:creationId xmlns="" xmlns:a16="http://schemas.microsoft.com/office/drawing/2014/main" id="{00000000-0008-0000-0400-000059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95</xdr:col>
      <xdr:colOff>1609725</xdr:colOff>
      <xdr:row>4</xdr:row>
      <xdr:rowOff>28575</xdr:rowOff>
    </xdr:from>
    <xdr:to>
      <xdr:col>95</xdr:col>
      <xdr:colOff>1762125</xdr:colOff>
      <xdr:row>4</xdr:row>
      <xdr:rowOff>180975</xdr:rowOff>
    </xdr:to>
    <xdr:pic>
      <xdr:nvPicPr>
        <xdr:cNvPr id="3162" name="Picture 3162">
          <a:extLst>
            <a:ext uri="{FF2B5EF4-FFF2-40B4-BE49-F238E27FC236}">
              <a16:creationId xmlns="" xmlns:a16="http://schemas.microsoft.com/office/drawing/2014/main" id="{00000000-0008-0000-0400-00005A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96</xdr:col>
      <xdr:colOff>1609725</xdr:colOff>
      <xdr:row>4</xdr:row>
      <xdr:rowOff>28575</xdr:rowOff>
    </xdr:from>
    <xdr:to>
      <xdr:col>96</xdr:col>
      <xdr:colOff>1762125</xdr:colOff>
      <xdr:row>4</xdr:row>
      <xdr:rowOff>180975</xdr:rowOff>
    </xdr:to>
    <xdr:pic>
      <xdr:nvPicPr>
        <xdr:cNvPr id="3163" name="Picture 3163">
          <a:extLst>
            <a:ext uri="{FF2B5EF4-FFF2-40B4-BE49-F238E27FC236}">
              <a16:creationId xmlns="" xmlns:a16="http://schemas.microsoft.com/office/drawing/2014/main" id="{00000000-0008-0000-0400-00005B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97</xdr:col>
      <xdr:colOff>1609725</xdr:colOff>
      <xdr:row>4</xdr:row>
      <xdr:rowOff>28575</xdr:rowOff>
    </xdr:from>
    <xdr:to>
      <xdr:col>97</xdr:col>
      <xdr:colOff>1762125</xdr:colOff>
      <xdr:row>4</xdr:row>
      <xdr:rowOff>180975</xdr:rowOff>
    </xdr:to>
    <xdr:pic>
      <xdr:nvPicPr>
        <xdr:cNvPr id="3164" name="Picture 3164">
          <a:extLst>
            <a:ext uri="{FF2B5EF4-FFF2-40B4-BE49-F238E27FC236}">
              <a16:creationId xmlns="" xmlns:a16="http://schemas.microsoft.com/office/drawing/2014/main" id="{00000000-0008-0000-0400-00005C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98</xdr:col>
      <xdr:colOff>1609725</xdr:colOff>
      <xdr:row>4</xdr:row>
      <xdr:rowOff>28575</xdr:rowOff>
    </xdr:from>
    <xdr:to>
      <xdr:col>98</xdr:col>
      <xdr:colOff>1762125</xdr:colOff>
      <xdr:row>4</xdr:row>
      <xdr:rowOff>180975</xdr:rowOff>
    </xdr:to>
    <xdr:pic>
      <xdr:nvPicPr>
        <xdr:cNvPr id="3165" name="Picture 3165">
          <a:extLst>
            <a:ext uri="{FF2B5EF4-FFF2-40B4-BE49-F238E27FC236}">
              <a16:creationId xmlns="" xmlns:a16="http://schemas.microsoft.com/office/drawing/2014/main" id="{00000000-0008-0000-0400-00005D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99</xdr:col>
      <xdr:colOff>1609725</xdr:colOff>
      <xdr:row>4</xdr:row>
      <xdr:rowOff>28575</xdr:rowOff>
    </xdr:from>
    <xdr:to>
      <xdr:col>99</xdr:col>
      <xdr:colOff>1762125</xdr:colOff>
      <xdr:row>4</xdr:row>
      <xdr:rowOff>180975</xdr:rowOff>
    </xdr:to>
    <xdr:pic>
      <xdr:nvPicPr>
        <xdr:cNvPr id="3166" name="Picture 3166">
          <a:extLst>
            <a:ext uri="{FF2B5EF4-FFF2-40B4-BE49-F238E27FC236}">
              <a16:creationId xmlns="" xmlns:a16="http://schemas.microsoft.com/office/drawing/2014/main" id="{00000000-0008-0000-0400-00005E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100</xdr:col>
      <xdr:colOff>1609725</xdr:colOff>
      <xdr:row>4</xdr:row>
      <xdr:rowOff>28575</xdr:rowOff>
    </xdr:from>
    <xdr:to>
      <xdr:col>100</xdr:col>
      <xdr:colOff>1762125</xdr:colOff>
      <xdr:row>4</xdr:row>
      <xdr:rowOff>180975</xdr:rowOff>
    </xdr:to>
    <xdr:pic>
      <xdr:nvPicPr>
        <xdr:cNvPr id="3167" name="Picture 3167">
          <a:extLst>
            <a:ext uri="{FF2B5EF4-FFF2-40B4-BE49-F238E27FC236}">
              <a16:creationId xmlns="" xmlns:a16="http://schemas.microsoft.com/office/drawing/2014/main" id="{00000000-0008-0000-0400-00005F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101</xdr:col>
      <xdr:colOff>1609725</xdr:colOff>
      <xdr:row>4</xdr:row>
      <xdr:rowOff>28575</xdr:rowOff>
    </xdr:from>
    <xdr:to>
      <xdr:col>101</xdr:col>
      <xdr:colOff>1762125</xdr:colOff>
      <xdr:row>4</xdr:row>
      <xdr:rowOff>180975</xdr:rowOff>
    </xdr:to>
    <xdr:pic>
      <xdr:nvPicPr>
        <xdr:cNvPr id="3168" name="Picture 3168">
          <a:extLst>
            <a:ext uri="{FF2B5EF4-FFF2-40B4-BE49-F238E27FC236}">
              <a16:creationId xmlns="" xmlns:a16="http://schemas.microsoft.com/office/drawing/2014/main" id="{00000000-0008-0000-0400-000060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102</xdr:col>
      <xdr:colOff>1609725</xdr:colOff>
      <xdr:row>4</xdr:row>
      <xdr:rowOff>28575</xdr:rowOff>
    </xdr:from>
    <xdr:to>
      <xdr:col>102</xdr:col>
      <xdr:colOff>1762125</xdr:colOff>
      <xdr:row>4</xdr:row>
      <xdr:rowOff>180975</xdr:rowOff>
    </xdr:to>
    <xdr:pic>
      <xdr:nvPicPr>
        <xdr:cNvPr id="3169" name="Picture 3169">
          <a:extLst>
            <a:ext uri="{FF2B5EF4-FFF2-40B4-BE49-F238E27FC236}">
              <a16:creationId xmlns="" xmlns:a16="http://schemas.microsoft.com/office/drawing/2014/main" id="{00000000-0008-0000-0400-000061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103</xdr:col>
      <xdr:colOff>1609725</xdr:colOff>
      <xdr:row>4</xdr:row>
      <xdr:rowOff>28575</xdr:rowOff>
    </xdr:from>
    <xdr:to>
      <xdr:col>103</xdr:col>
      <xdr:colOff>1762125</xdr:colOff>
      <xdr:row>4</xdr:row>
      <xdr:rowOff>180975</xdr:rowOff>
    </xdr:to>
    <xdr:pic>
      <xdr:nvPicPr>
        <xdr:cNvPr id="3170" name="Picture 3170">
          <a:extLst>
            <a:ext uri="{FF2B5EF4-FFF2-40B4-BE49-F238E27FC236}">
              <a16:creationId xmlns="" xmlns:a16="http://schemas.microsoft.com/office/drawing/2014/main" id="{00000000-0008-0000-0400-000062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104</xdr:col>
      <xdr:colOff>1609725</xdr:colOff>
      <xdr:row>4</xdr:row>
      <xdr:rowOff>28575</xdr:rowOff>
    </xdr:from>
    <xdr:to>
      <xdr:col>104</xdr:col>
      <xdr:colOff>1762125</xdr:colOff>
      <xdr:row>4</xdr:row>
      <xdr:rowOff>180975</xdr:rowOff>
    </xdr:to>
    <xdr:pic>
      <xdr:nvPicPr>
        <xdr:cNvPr id="3171" name="Picture 3171">
          <a:extLst>
            <a:ext uri="{FF2B5EF4-FFF2-40B4-BE49-F238E27FC236}">
              <a16:creationId xmlns="" xmlns:a16="http://schemas.microsoft.com/office/drawing/2014/main" id="{00000000-0008-0000-0400-000063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105</xdr:col>
      <xdr:colOff>1609725</xdr:colOff>
      <xdr:row>4</xdr:row>
      <xdr:rowOff>28575</xdr:rowOff>
    </xdr:from>
    <xdr:to>
      <xdr:col>105</xdr:col>
      <xdr:colOff>1762125</xdr:colOff>
      <xdr:row>4</xdr:row>
      <xdr:rowOff>180975</xdr:rowOff>
    </xdr:to>
    <xdr:pic>
      <xdr:nvPicPr>
        <xdr:cNvPr id="3172" name="Picture 3172">
          <a:extLst>
            <a:ext uri="{FF2B5EF4-FFF2-40B4-BE49-F238E27FC236}">
              <a16:creationId xmlns="" xmlns:a16="http://schemas.microsoft.com/office/drawing/2014/main" id="{00000000-0008-0000-0400-000064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106</xdr:col>
      <xdr:colOff>1609725</xdr:colOff>
      <xdr:row>4</xdr:row>
      <xdr:rowOff>28575</xdr:rowOff>
    </xdr:from>
    <xdr:to>
      <xdr:col>106</xdr:col>
      <xdr:colOff>1762125</xdr:colOff>
      <xdr:row>4</xdr:row>
      <xdr:rowOff>180975</xdr:rowOff>
    </xdr:to>
    <xdr:pic>
      <xdr:nvPicPr>
        <xdr:cNvPr id="3173" name="Picture 3173">
          <a:extLst>
            <a:ext uri="{FF2B5EF4-FFF2-40B4-BE49-F238E27FC236}">
              <a16:creationId xmlns="" xmlns:a16="http://schemas.microsoft.com/office/drawing/2014/main" id="{00000000-0008-0000-0400-000065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107</xdr:col>
      <xdr:colOff>1609725</xdr:colOff>
      <xdr:row>4</xdr:row>
      <xdr:rowOff>28575</xdr:rowOff>
    </xdr:from>
    <xdr:to>
      <xdr:col>107</xdr:col>
      <xdr:colOff>1762125</xdr:colOff>
      <xdr:row>4</xdr:row>
      <xdr:rowOff>180975</xdr:rowOff>
    </xdr:to>
    <xdr:pic>
      <xdr:nvPicPr>
        <xdr:cNvPr id="3174" name="Picture 3174">
          <a:extLst>
            <a:ext uri="{FF2B5EF4-FFF2-40B4-BE49-F238E27FC236}">
              <a16:creationId xmlns="" xmlns:a16="http://schemas.microsoft.com/office/drawing/2014/main" id="{00000000-0008-0000-0400-000066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108</xdr:col>
      <xdr:colOff>1609725</xdr:colOff>
      <xdr:row>4</xdr:row>
      <xdr:rowOff>28575</xdr:rowOff>
    </xdr:from>
    <xdr:to>
      <xdr:col>108</xdr:col>
      <xdr:colOff>1762125</xdr:colOff>
      <xdr:row>4</xdr:row>
      <xdr:rowOff>180975</xdr:rowOff>
    </xdr:to>
    <xdr:pic>
      <xdr:nvPicPr>
        <xdr:cNvPr id="3175" name="Picture 3175">
          <a:extLst>
            <a:ext uri="{FF2B5EF4-FFF2-40B4-BE49-F238E27FC236}">
              <a16:creationId xmlns="" xmlns:a16="http://schemas.microsoft.com/office/drawing/2014/main" id="{00000000-0008-0000-0400-000067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109</xdr:col>
      <xdr:colOff>1609725</xdr:colOff>
      <xdr:row>4</xdr:row>
      <xdr:rowOff>28575</xdr:rowOff>
    </xdr:from>
    <xdr:to>
      <xdr:col>109</xdr:col>
      <xdr:colOff>1762125</xdr:colOff>
      <xdr:row>4</xdr:row>
      <xdr:rowOff>180975</xdr:rowOff>
    </xdr:to>
    <xdr:pic>
      <xdr:nvPicPr>
        <xdr:cNvPr id="3176" name="Picture 3176">
          <a:extLst>
            <a:ext uri="{FF2B5EF4-FFF2-40B4-BE49-F238E27FC236}">
              <a16:creationId xmlns="" xmlns:a16="http://schemas.microsoft.com/office/drawing/2014/main" id="{00000000-0008-0000-0400-000068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110</xdr:col>
      <xdr:colOff>1609725</xdr:colOff>
      <xdr:row>4</xdr:row>
      <xdr:rowOff>28575</xdr:rowOff>
    </xdr:from>
    <xdr:to>
      <xdr:col>110</xdr:col>
      <xdr:colOff>1762125</xdr:colOff>
      <xdr:row>4</xdr:row>
      <xdr:rowOff>180975</xdr:rowOff>
    </xdr:to>
    <xdr:pic>
      <xdr:nvPicPr>
        <xdr:cNvPr id="3177" name="Picture 3177">
          <a:extLst>
            <a:ext uri="{FF2B5EF4-FFF2-40B4-BE49-F238E27FC236}">
              <a16:creationId xmlns="" xmlns:a16="http://schemas.microsoft.com/office/drawing/2014/main" id="{00000000-0008-0000-0400-000069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111</xdr:col>
      <xdr:colOff>1609725</xdr:colOff>
      <xdr:row>4</xdr:row>
      <xdr:rowOff>28575</xdr:rowOff>
    </xdr:from>
    <xdr:to>
      <xdr:col>111</xdr:col>
      <xdr:colOff>1762125</xdr:colOff>
      <xdr:row>4</xdr:row>
      <xdr:rowOff>180975</xdr:rowOff>
    </xdr:to>
    <xdr:pic>
      <xdr:nvPicPr>
        <xdr:cNvPr id="3178" name="Picture 3178">
          <a:extLst>
            <a:ext uri="{FF2B5EF4-FFF2-40B4-BE49-F238E27FC236}">
              <a16:creationId xmlns="" xmlns:a16="http://schemas.microsoft.com/office/drawing/2014/main" id="{00000000-0008-0000-0400-00006A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112</xdr:col>
      <xdr:colOff>1609725</xdr:colOff>
      <xdr:row>4</xdr:row>
      <xdr:rowOff>28575</xdr:rowOff>
    </xdr:from>
    <xdr:to>
      <xdr:col>112</xdr:col>
      <xdr:colOff>1762125</xdr:colOff>
      <xdr:row>4</xdr:row>
      <xdr:rowOff>180975</xdr:rowOff>
    </xdr:to>
    <xdr:pic>
      <xdr:nvPicPr>
        <xdr:cNvPr id="3179" name="Picture 3179">
          <a:extLst>
            <a:ext uri="{FF2B5EF4-FFF2-40B4-BE49-F238E27FC236}">
              <a16:creationId xmlns="" xmlns:a16="http://schemas.microsoft.com/office/drawing/2014/main" id="{00000000-0008-0000-0400-00006B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113</xdr:col>
      <xdr:colOff>1609725</xdr:colOff>
      <xdr:row>4</xdr:row>
      <xdr:rowOff>28575</xdr:rowOff>
    </xdr:from>
    <xdr:to>
      <xdr:col>113</xdr:col>
      <xdr:colOff>1762125</xdr:colOff>
      <xdr:row>4</xdr:row>
      <xdr:rowOff>180975</xdr:rowOff>
    </xdr:to>
    <xdr:pic>
      <xdr:nvPicPr>
        <xdr:cNvPr id="3180" name="Picture 3180">
          <a:extLst>
            <a:ext uri="{FF2B5EF4-FFF2-40B4-BE49-F238E27FC236}">
              <a16:creationId xmlns="" xmlns:a16="http://schemas.microsoft.com/office/drawing/2014/main" id="{00000000-0008-0000-0400-00006C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114</xdr:col>
      <xdr:colOff>1609725</xdr:colOff>
      <xdr:row>4</xdr:row>
      <xdr:rowOff>28575</xdr:rowOff>
    </xdr:from>
    <xdr:to>
      <xdr:col>114</xdr:col>
      <xdr:colOff>1762125</xdr:colOff>
      <xdr:row>4</xdr:row>
      <xdr:rowOff>180975</xdr:rowOff>
    </xdr:to>
    <xdr:pic>
      <xdr:nvPicPr>
        <xdr:cNvPr id="3181" name="Picture 3181">
          <a:extLst>
            <a:ext uri="{FF2B5EF4-FFF2-40B4-BE49-F238E27FC236}">
              <a16:creationId xmlns="" xmlns:a16="http://schemas.microsoft.com/office/drawing/2014/main" id="{00000000-0008-0000-0400-00006D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115</xdr:col>
      <xdr:colOff>1609725</xdr:colOff>
      <xdr:row>4</xdr:row>
      <xdr:rowOff>28575</xdr:rowOff>
    </xdr:from>
    <xdr:to>
      <xdr:col>115</xdr:col>
      <xdr:colOff>1762125</xdr:colOff>
      <xdr:row>4</xdr:row>
      <xdr:rowOff>180975</xdr:rowOff>
    </xdr:to>
    <xdr:pic>
      <xdr:nvPicPr>
        <xdr:cNvPr id="3182" name="Picture 3182">
          <a:extLst>
            <a:ext uri="{FF2B5EF4-FFF2-40B4-BE49-F238E27FC236}">
              <a16:creationId xmlns="" xmlns:a16="http://schemas.microsoft.com/office/drawing/2014/main" id="{00000000-0008-0000-0400-00006E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116</xdr:col>
      <xdr:colOff>1609725</xdr:colOff>
      <xdr:row>4</xdr:row>
      <xdr:rowOff>28575</xdr:rowOff>
    </xdr:from>
    <xdr:to>
      <xdr:col>116</xdr:col>
      <xdr:colOff>1762125</xdr:colOff>
      <xdr:row>4</xdr:row>
      <xdr:rowOff>180975</xdr:rowOff>
    </xdr:to>
    <xdr:pic>
      <xdr:nvPicPr>
        <xdr:cNvPr id="3183" name="Picture 3183">
          <a:extLst>
            <a:ext uri="{FF2B5EF4-FFF2-40B4-BE49-F238E27FC236}">
              <a16:creationId xmlns="" xmlns:a16="http://schemas.microsoft.com/office/drawing/2014/main" id="{00000000-0008-0000-0400-00006F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117</xdr:col>
      <xdr:colOff>1609725</xdr:colOff>
      <xdr:row>4</xdr:row>
      <xdr:rowOff>28575</xdr:rowOff>
    </xdr:from>
    <xdr:to>
      <xdr:col>117</xdr:col>
      <xdr:colOff>1762125</xdr:colOff>
      <xdr:row>4</xdr:row>
      <xdr:rowOff>180975</xdr:rowOff>
    </xdr:to>
    <xdr:pic>
      <xdr:nvPicPr>
        <xdr:cNvPr id="3184" name="Picture 3184">
          <a:extLst>
            <a:ext uri="{FF2B5EF4-FFF2-40B4-BE49-F238E27FC236}">
              <a16:creationId xmlns="" xmlns:a16="http://schemas.microsoft.com/office/drawing/2014/main" id="{00000000-0008-0000-0400-000070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118</xdr:col>
      <xdr:colOff>1609725</xdr:colOff>
      <xdr:row>4</xdr:row>
      <xdr:rowOff>28575</xdr:rowOff>
    </xdr:from>
    <xdr:to>
      <xdr:col>118</xdr:col>
      <xdr:colOff>1762125</xdr:colOff>
      <xdr:row>4</xdr:row>
      <xdr:rowOff>180975</xdr:rowOff>
    </xdr:to>
    <xdr:pic>
      <xdr:nvPicPr>
        <xdr:cNvPr id="3185" name="Picture 3185">
          <a:extLst>
            <a:ext uri="{FF2B5EF4-FFF2-40B4-BE49-F238E27FC236}">
              <a16:creationId xmlns="" xmlns:a16="http://schemas.microsoft.com/office/drawing/2014/main" id="{00000000-0008-0000-0400-000071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119</xdr:col>
      <xdr:colOff>1609725</xdr:colOff>
      <xdr:row>4</xdr:row>
      <xdr:rowOff>28575</xdr:rowOff>
    </xdr:from>
    <xdr:to>
      <xdr:col>119</xdr:col>
      <xdr:colOff>1762125</xdr:colOff>
      <xdr:row>4</xdr:row>
      <xdr:rowOff>180975</xdr:rowOff>
    </xdr:to>
    <xdr:pic>
      <xdr:nvPicPr>
        <xdr:cNvPr id="3186" name="Picture 3186">
          <a:extLst>
            <a:ext uri="{FF2B5EF4-FFF2-40B4-BE49-F238E27FC236}">
              <a16:creationId xmlns="" xmlns:a16="http://schemas.microsoft.com/office/drawing/2014/main" id="{00000000-0008-0000-0400-00007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120</xdr:col>
      <xdr:colOff>1609725</xdr:colOff>
      <xdr:row>4</xdr:row>
      <xdr:rowOff>28575</xdr:rowOff>
    </xdr:from>
    <xdr:to>
      <xdr:col>120</xdr:col>
      <xdr:colOff>1762125</xdr:colOff>
      <xdr:row>4</xdr:row>
      <xdr:rowOff>180975</xdr:rowOff>
    </xdr:to>
    <xdr:pic>
      <xdr:nvPicPr>
        <xdr:cNvPr id="3187" name="Picture 3187">
          <a:extLst>
            <a:ext uri="{FF2B5EF4-FFF2-40B4-BE49-F238E27FC236}">
              <a16:creationId xmlns="" xmlns:a16="http://schemas.microsoft.com/office/drawing/2014/main" id="{00000000-0008-0000-0400-00007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121</xdr:col>
      <xdr:colOff>1609725</xdr:colOff>
      <xdr:row>4</xdr:row>
      <xdr:rowOff>28575</xdr:rowOff>
    </xdr:from>
    <xdr:to>
      <xdr:col>121</xdr:col>
      <xdr:colOff>1762125</xdr:colOff>
      <xdr:row>4</xdr:row>
      <xdr:rowOff>180975</xdr:rowOff>
    </xdr:to>
    <xdr:pic>
      <xdr:nvPicPr>
        <xdr:cNvPr id="3188" name="Picture 3188">
          <a:extLst>
            <a:ext uri="{FF2B5EF4-FFF2-40B4-BE49-F238E27FC236}">
              <a16:creationId xmlns="" xmlns:a16="http://schemas.microsoft.com/office/drawing/2014/main" id="{00000000-0008-0000-0400-00007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122</xdr:col>
      <xdr:colOff>1609725</xdr:colOff>
      <xdr:row>4</xdr:row>
      <xdr:rowOff>28575</xdr:rowOff>
    </xdr:from>
    <xdr:to>
      <xdr:col>122</xdr:col>
      <xdr:colOff>1762125</xdr:colOff>
      <xdr:row>4</xdr:row>
      <xdr:rowOff>180975</xdr:rowOff>
    </xdr:to>
    <xdr:pic>
      <xdr:nvPicPr>
        <xdr:cNvPr id="3189" name="Picture 3189">
          <a:extLst>
            <a:ext uri="{FF2B5EF4-FFF2-40B4-BE49-F238E27FC236}">
              <a16:creationId xmlns="" xmlns:a16="http://schemas.microsoft.com/office/drawing/2014/main" id="{00000000-0008-0000-0400-000075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123</xdr:col>
      <xdr:colOff>1609725</xdr:colOff>
      <xdr:row>4</xdr:row>
      <xdr:rowOff>28575</xdr:rowOff>
    </xdr:from>
    <xdr:to>
      <xdr:col>123</xdr:col>
      <xdr:colOff>1762125</xdr:colOff>
      <xdr:row>4</xdr:row>
      <xdr:rowOff>180975</xdr:rowOff>
    </xdr:to>
    <xdr:pic>
      <xdr:nvPicPr>
        <xdr:cNvPr id="3190" name="Picture 3190">
          <a:extLst>
            <a:ext uri="{FF2B5EF4-FFF2-40B4-BE49-F238E27FC236}">
              <a16:creationId xmlns="" xmlns:a16="http://schemas.microsoft.com/office/drawing/2014/main" id="{00000000-0008-0000-0400-000076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124</xdr:col>
      <xdr:colOff>1609725</xdr:colOff>
      <xdr:row>4</xdr:row>
      <xdr:rowOff>28575</xdr:rowOff>
    </xdr:from>
    <xdr:to>
      <xdr:col>124</xdr:col>
      <xdr:colOff>1762125</xdr:colOff>
      <xdr:row>4</xdr:row>
      <xdr:rowOff>180975</xdr:rowOff>
    </xdr:to>
    <xdr:pic>
      <xdr:nvPicPr>
        <xdr:cNvPr id="3191" name="Picture 3191">
          <a:extLst>
            <a:ext uri="{FF2B5EF4-FFF2-40B4-BE49-F238E27FC236}">
              <a16:creationId xmlns="" xmlns:a16="http://schemas.microsoft.com/office/drawing/2014/main" id="{00000000-0008-0000-0400-000077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125</xdr:col>
      <xdr:colOff>1609725</xdr:colOff>
      <xdr:row>4</xdr:row>
      <xdr:rowOff>28575</xdr:rowOff>
    </xdr:from>
    <xdr:to>
      <xdr:col>125</xdr:col>
      <xdr:colOff>1762125</xdr:colOff>
      <xdr:row>4</xdr:row>
      <xdr:rowOff>180975</xdr:rowOff>
    </xdr:to>
    <xdr:pic>
      <xdr:nvPicPr>
        <xdr:cNvPr id="3192" name="Picture 3192">
          <a:extLst>
            <a:ext uri="{FF2B5EF4-FFF2-40B4-BE49-F238E27FC236}">
              <a16:creationId xmlns="" xmlns:a16="http://schemas.microsoft.com/office/drawing/2014/main" id="{00000000-0008-0000-0400-000078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126</xdr:col>
      <xdr:colOff>1609725</xdr:colOff>
      <xdr:row>4</xdr:row>
      <xdr:rowOff>28575</xdr:rowOff>
    </xdr:from>
    <xdr:to>
      <xdr:col>126</xdr:col>
      <xdr:colOff>1762125</xdr:colOff>
      <xdr:row>4</xdr:row>
      <xdr:rowOff>180975</xdr:rowOff>
    </xdr:to>
    <xdr:pic>
      <xdr:nvPicPr>
        <xdr:cNvPr id="3193" name="Picture 3193">
          <a:extLst>
            <a:ext uri="{FF2B5EF4-FFF2-40B4-BE49-F238E27FC236}">
              <a16:creationId xmlns="" xmlns:a16="http://schemas.microsoft.com/office/drawing/2014/main" id="{00000000-0008-0000-0400-000079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127</xdr:col>
      <xdr:colOff>1609725</xdr:colOff>
      <xdr:row>4</xdr:row>
      <xdr:rowOff>28575</xdr:rowOff>
    </xdr:from>
    <xdr:to>
      <xdr:col>127</xdr:col>
      <xdr:colOff>1762125</xdr:colOff>
      <xdr:row>4</xdr:row>
      <xdr:rowOff>180975</xdr:rowOff>
    </xdr:to>
    <xdr:pic>
      <xdr:nvPicPr>
        <xdr:cNvPr id="3194" name="Picture 3194">
          <a:extLst>
            <a:ext uri="{FF2B5EF4-FFF2-40B4-BE49-F238E27FC236}">
              <a16:creationId xmlns="" xmlns:a16="http://schemas.microsoft.com/office/drawing/2014/main" id="{00000000-0008-0000-0400-00007A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128</xdr:col>
      <xdr:colOff>1609725</xdr:colOff>
      <xdr:row>4</xdr:row>
      <xdr:rowOff>28575</xdr:rowOff>
    </xdr:from>
    <xdr:to>
      <xdr:col>128</xdr:col>
      <xdr:colOff>1762125</xdr:colOff>
      <xdr:row>4</xdr:row>
      <xdr:rowOff>180975</xdr:rowOff>
    </xdr:to>
    <xdr:pic>
      <xdr:nvPicPr>
        <xdr:cNvPr id="3195" name="Picture 3195">
          <a:extLst>
            <a:ext uri="{FF2B5EF4-FFF2-40B4-BE49-F238E27FC236}">
              <a16:creationId xmlns="" xmlns:a16="http://schemas.microsoft.com/office/drawing/2014/main" id="{00000000-0008-0000-0400-00007B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129</xdr:col>
      <xdr:colOff>1609725</xdr:colOff>
      <xdr:row>4</xdr:row>
      <xdr:rowOff>28575</xdr:rowOff>
    </xdr:from>
    <xdr:to>
      <xdr:col>129</xdr:col>
      <xdr:colOff>1762125</xdr:colOff>
      <xdr:row>4</xdr:row>
      <xdr:rowOff>180975</xdr:rowOff>
    </xdr:to>
    <xdr:pic>
      <xdr:nvPicPr>
        <xdr:cNvPr id="3196" name="Picture 3196">
          <a:extLst>
            <a:ext uri="{FF2B5EF4-FFF2-40B4-BE49-F238E27FC236}">
              <a16:creationId xmlns="" xmlns:a16="http://schemas.microsoft.com/office/drawing/2014/main" id="{00000000-0008-0000-0400-00007C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130</xdr:col>
      <xdr:colOff>1609725</xdr:colOff>
      <xdr:row>4</xdr:row>
      <xdr:rowOff>28575</xdr:rowOff>
    </xdr:from>
    <xdr:to>
      <xdr:col>130</xdr:col>
      <xdr:colOff>1762125</xdr:colOff>
      <xdr:row>4</xdr:row>
      <xdr:rowOff>180975</xdr:rowOff>
    </xdr:to>
    <xdr:pic>
      <xdr:nvPicPr>
        <xdr:cNvPr id="3197" name="Picture 3197">
          <a:extLst>
            <a:ext uri="{FF2B5EF4-FFF2-40B4-BE49-F238E27FC236}">
              <a16:creationId xmlns="" xmlns:a16="http://schemas.microsoft.com/office/drawing/2014/main" id="{00000000-0008-0000-0400-00007D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131</xdr:col>
      <xdr:colOff>1609725</xdr:colOff>
      <xdr:row>4</xdr:row>
      <xdr:rowOff>28575</xdr:rowOff>
    </xdr:from>
    <xdr:to>
      <xdr:col>131</xdr:col>
      <xdr:colOff>1762125</xdr:colOff>
      <xdr:row>4</xdr:row>
      <xdr:rowOff>180975</xdr:rowOff>
    </xdr:to>
    <xdr:pic>
      <xdr:nvPicPr>
        <xdr:cNvPr id="3198" name="Picture 3198">
          <a:extLst>
            <a:ext uri="{FF2B5EF4-FFF2-40B4-BE49-F238E27FC236}">
              <a16:creationId xmlns="" xmlns:a16="http://schemas.microsoft.com/office/drawing/2014/main" id="{00000000-0008-0000-0400-00007E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132</xdr:col>
      <xdr:colOff>1609725</xdr:colOff>
      <xdr:row>4</xdr:row>
      <xdr:rowOff>28575</xdr:rowOff>
    </xdr:from>
    <xdr:to>
      <xdr:col>132</xdr:col>
      <xdr:colOff>1762125</xdr:colOff>
      <xdr:row>4</xdr:row>
      <xdr:rowOff>180975</xdr:rowOff>
    </xdr:to>
    <xdr:pic>
      <xdr:nvPicPr>
        <xdr:cNvPr id="3199" name="Picture 3199">
          <a:extLst>
            <a:ext uri="{FF2B5EF4-FFF2-40B4-BE49-F238E27FC236}">
              <a16:creationId xmlns="" xmlns:a16="http://schemas.microsoft.com/office/drawing/2014/main" id="{00000000-0008-0000-0400-00007F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133</xdr:col>
      <xdr:colOff>1609725</xdr:colOff>
      <xdr:row>4</xdr:row>
      <xdr:rowOff>28575</xdr:rowOff>
    </xdr:from>
    <xdr:to>
      <xdr:col>133</xdr:col>
      <xdr:colOff>1762125</xdr:colOff>
      <xdr:row>4</xdr:row>
      <xdr:rowOff>180975</xdr:rowOff>
    </xdr:to>
    <xdr:pic>
      <xdr:nvPicPr>
        <xdr:cNvPr id="3200" name="Picture 3200">
          <a:extLst>
            <a:ext uri="{FF2B5EF4-FFF2-40B4-BE49-F238E27FC236}">
              <a16:creationId xmlns="" xmlns:a16="http://schemas.microsoft.com/office/drawing/2014/main" id="{00000000-0008-0000-0400-000080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134</xdr:col>
      <xdr:colOff>1609725</xdr:colOff>
      <xdr:row>4</xdr:row>
      <xdr:rowOff>28575</xdr:rowOff>
    </xdr:from>
    <xdr:to>
      <xdr:col>134</xdr:col>
      <xdr:colOff>1762125</xdr:colOff>
      <xdr:row>4</xdr:row>
      <xdr:rowOff>180975</xdr:rowOff>
    </xdr:to>
    <xdr:pic>
      <xdr:nvPicPr>
        <xdr:cNvPr id="3201" name="Picture 3201">
          <a:extLst>
            <a:ext uri="{FF2B5EF4-FFF2-40B4-BE49-F238E27FC236}">
              <a16:creationId xmlns="" xmlns:a16="http://schemas.microsoft.com/office/drawing/2014/main" id="{00000000-0008-0000-0400-000081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135</xdr:col>
      <xdr:colOff>1609725</xdr:colOff>
      <xdr:row>4</xdr:row>
      <xdr:rowOff>28575</xdr:rowOff>
    </xdr:from>
    <xdr:to>
      <xdr:col>135</xdr:col>
      <xdr:colOff>1762125</xdr:colOff>
      <xdr:row>4</xdr:row>
      <xdr:rowOff>180975</xdr:rowOff>
    </xdr:to>
    <xdr:pic>
      <xdr:nvPicPr>
        <xdr:cNvPr id="3202" name="Picture 3202">
          <a:extLst>
            <a:ext uri="{FF2B5EF4-FFF2-40B4-BE49-F238E27FC236}">
              <a16:creationId xmlns="" xmlns:a16="http://schemas.microsoft.com/office/drawing/2014/main" id="{00000000-0008-0000-0400-000082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136</xdr:col>
      <xdr:colOff>1609725</xdr:colOff>
      <xdr:row>4</xdr:row>
      <xdr:rowOff>28575</xdr:rowOff>
    </xdr:from>
    <xdr:to>
      <xdr:col>136</xdr:col>
      <xdr:colOff>1762125</xdr:colOff>
      <xdr:row>4</xdr:row>
      <xdr:rowOff>180975</xdr:rowOff>
    </xdr:to>
    <xdr:pic>
      <xdr:nvPicPr>
        <xdr:cNvPr id="3203" name="Picture 3203">
          <a:extLst>
            <a:ext uri="{FF2B5EF4-FFF2-40B4-BE49-F238E27FC236}">
              <a16:creationId xmlns="" xmlns:a16="http://schemas.microsoft.com/office/drawing/2014/main" id="{00000000-0008-0000-0400-000083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137</xdr:col>
      <xdr:colOff>1609725</xdr:colOff>
      <xdr:row>4</xdr:row>
      <xdr:rowOff>28575</xdr:rowOff>
    </xdr:from>
    <xdr:to>
      <xdr:col>137</xdr:col>
      <xdr:colOff>1762125</xdr:colOff>
      <xdr:row>4</xdr:row>
      <xdr:rowOff>180975</xdr:rowOff>
    </xdr:to>
    <xdr:pic>
      <xdr:nvPicPr>
        <xdr:cNvPr id="3204" name="Picture 3204">
          <a:extLst>
            <a:ext uri="{FF2B5EF4-FFF2-40B4-BE49-F238E27FC236}">
              <a16:creationId xmlns="" xmlns:a16="http://schemas.microsoft.com/office/drawing/2014/main" id="{00000000-0008-0000-0400-0000840C0000}"/>
            </a:ext>
          </a:extLst>
        </xdr:cNvPr>
        <xdr:cNvPicPr>
          <a:picLocks noChangeAspect="1"/>
        </xdr:cNvPicPr>
      </xdr:nvPicPr>
      <xdr:blipFill rotWithShape="1">
        <a:blip xmlns:r="http://schemas.openxmlformats.org/officeDocument/2006/relationships" r:embed="rId2"/>
        <a:srcRect/>
        <a:stretch>
          <a:fillRect/>
        </a:stretch>
      </xdr:blipFill>
      <xdr:spPr>
        <a:prstGeom prst="rect">
          <a:avLst/>
        </a:prstGeom>
        <a:noFill/>
      </xdr:spPr>
    </xdr:pic>
    <xdr:clientData/>
  </xdr:twoCellAnchor>
  <xdr:twoCellAnchor editAs="oneCell">
    <xdr:from>
      <xdr:col>138</xdr:col>
      <xdr:colOff>1609725</xdr:colOff>
      <xdr:row>4</xdr:row>
      <xdr:rowOff>28575</xdr:rowOff>
    </xdr:from>
    <xdr:to>
      <xdr:col>138</xdr:col>
      <xdr:colOff>1762125</xdr:colOff>
      <xdr:row>4</xdr:row>
      <xdr:rowOff>180975</xdr:rowOff>
    </xdr:to>
    <xdr:pic>
      <xdr:nvPicPr>
        <xdr:cNvPr id="3205" name="Picture 3205">
          <a:extLst>
            <a:ext uri="{FF2B5EF4-FFF2-40B4-BE49-F238E27FC236}">
              <a16:creationId xmlns="" xmlns:a16="http://schemas.microsoft.com/office/drawing/2014/main" id="{00000000-0008-0000-0400-000085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139</xdr:col>
      <xdr:colOff>1609725</xdr:colOff>
      <xdr:row>4</xdr:row>
      <xdr:rowOff>28575</xdr:rowOff>
    </xdr:from>
    <xdr:to>
      <xdr:col>139</xdr:col>
      <xdr:colOff>1762125</xdr:colOff>
      <xdr:row>4</xdr:row>
      <xdr:rowOff>180975</xdr:rowOff>
    </xdr:to>
    <xdr:pic>
      <xdr:nvPicPr>
        <xdr:cNvPr id="3206" name="Picture 3206">
          <a:extLst>
            <a:ext uri="{FF2B5EF4-FFF2-40B4-BE49-F238E27FC236}">
              <a16:creationId xmlns="" xmlns:a16="http://schemas.microsoft.com/office/drawing/2014/main" id="{00000000-0008-0000-0400-000086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140</xdr:col>
      <xdr:colOff>1609725</xdr:colOff>
      <xdr:row>4</xdr:row>
      <xdr:rowOff>28575</xdr:rowOff>
    </xdr:from>
    <xdr:to>
      <xdr:col>140</xdr:col>
      <xdr:colOff>1762125</xdr:colOff>
      <xdr:row>4</xdr:row>
      <xdr:rowOff>180975</xdr:rowOff>
    </xdr:to>
    <xdr:pic>
      <xdr:nvPicPr>
        <xdr:cNvPr id="3207" name="Picture 3207">
          <a:extLst>
            <a:ext uri="{FF2B5EF4-FFF2-40B4-BE49-F238E27FC236}">
              <a16:creationId xmlns="" xmlns:a16="http://schemas.microsoft.com/office/drawing/2014/main" id="{00000000-0008-0000-0400-000087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141</xdr:col>
      <xdr:colOff>1609725</xdr:colOff>
      <xdr:row>4</xdr:row>
      <xdr:rowOff>28575</xdr:rowOff>
    </xdr:from>
    <xdr:to>
      <xdr:col>141</xdr:col>
      <xdr:colOff>1762125</xdr:colOff>
      <xdr:row>4</xdr:row>
      <xdr:rowOff>180975</xdr:rowOff>
    </xdr:to>
    <xdr:pic>
      <xdr:nvPicPr>
        <xdr:cNvPr id="3208" name="Picture 3208">
          <a:extLst>
            <a:ext uri="{FF2B5EF4-FFF2-40B4-BE49-F238E27FC236}">
              <a16:creationId xmlns="" xmlns:a16="http://schemas.microsoft.com/office/drawing/2014/main" id="{00000000-0008-0000-0400-000088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142</xdr:col>
      <xdr:colOff>1609725</xdr:colOff>
      <xdr:row>4</xdr:row>
      <xdr:rowOff>28575</xdr:rowOff>
    </xdr:from>
    <xdr:to>
      <xdr:col>142</xdr:col>
      <xdr:colOff>1762125</xdr:colOff>
      <xdr:row>4</xdr:row>
      <xdr:rowOff>180975</xdr:rowOff>
    </xdr:to>
    <xdr:pic>
      <xdr:nvPicPr>
        <xdr:cNvPr id="3209" name="Picture 3209">
          <a:extLst>
            <a:ext uri="{FF2B5EF4-FFF2-40B4-BE49-F238E27FC236}">
              <a16:creationId xmlns="" xmlns:a16="http://schemas.microsoft.com/office/drawing/2014/main" id="{00000000-0008-0000-0400-000089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143</xdr:col>
      <xdr:colOff>1609725</xdr:colOff>
      <xdr:row>4</xdr:row>
      <xdr:rowOff>28575</xdr:rowOff>
    </xdr:from>
    <xdr:to>
      <xdr:col>143</xdr:col>
      <xdr:colOff>1762125</xdr:colOff>
      <xdr:row>4</xdr:row>
      <xdr:rowOff>180975</xdr:rowOff>
    </xdr:to>
    <xdr:pic>
      <xdr:nvPicPr>
        <xdr:cNvPr id="3210" name="Picture 3210">
          <a:extLst>
            <a:ext uri="{FF2B5EF4-FFF2-40B4-BE49-F238E27FC236}">
              <a16:creationId xmlns="" xmlns:a16="http://schemas.microsoft.com/office/drawing/2014/main" id="{00000000-0008-0000-0400-00008A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144</xdr:col>
      <xdr:colOff>1609725</xdr:colOff>
      <xdr:row>4</xdr:row>
      <xdr:rowOff>28575</xdr:rowOff>
    </xdr:from>
    <xdr:to>
      <xdr:col>144</xdr:col>
      <xdr:colOff>1762125</xdr:colOff>
      <xdr:row>4</xdr:row>
      <xdr:rowOff>180975</xdr:rowOff>
    </xdr:to>
    <xdr:pic>
      <xdr:nvPicPr>
        <xdr:cNvPr id="3211" name="Picture 3211">
          <a:extLst>
            <a:ext uri="{FF2B5EF4-FFF2-40B4-BE49-F238E27FC236}">
              <a16:creationId xmlns="" xmlns:a16="http://schemas.microsoft.com/office/drawing/2014/main" id="{00000000-0008-0000-0400-00008B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145</xdr:col>
      <xdr:colOff>1609725</xdr:colOff>
      <xdr:row>4</xdr:row>
      <xdr:rowOff>28575</xdr:rowOff>
    </xdr:from>
    <xdr:to>
      <xdr:col>145</xdr:col>
      <xdr:colOff>1762125</xdr:colOff>
      <xdr:row>4</xdr:row>
      <xdr:rowOff>180975</xdr:rowOff>
    </xdr:to>
    <xdr:pic>
      <xdr:nvPicPr>
        <xdr:cNvPr id="3212" name="Picture 3212">
          <a:extLst>
            <a:ext uri="{FF2B5EF4-FFF2-40B4-BE49-F238E27FC236}">
              <a16:creationId xmlns="" xmlns:a16="http://schemas.microsoft.com/office/drawing/2014/main" id="{00000000-0008-0000-0400-00008C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146</xdr:col>
      <xdr:colOff>1609725</xdr:colOff>
      <xdr:row>4</xdr:row>
      <xdr:rowOff>28575</xdr:rowOff>
    </xdr:from>
    <xdr:to>
      <xdr:col>146</xdr:col>
      <xdr:colOff>1762125</xdr:colOff>
      <xdr:row>4</xdr:row>
      <xdr:rowOff>180975</xdr:rowOff>
    </xdr:to>
    <xdr:pic>
      <xdr:nvPicPr>
        <xdr:cNvPr id="3213" name="Picture 3213">
          <a:extLst>
            <a:ext uri="{FF2B5EF4-FFF2-40B4-BE49-F238E27FC236}">
              <a16:creationId xmlns="" xmlns:a16="http://schemas.microsoft.com/office/drawing/2014/main" id="{00000000-0008-0000-0400-00008D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147</xdr:col>
      <xdr:colOff>1609725</xdr:colOff>
      <xdr:row>4</xdr:row>
      <xdr:rowOff>28575</xdr:rowOff>
    </xdr:from>
    <xdr:to>
      <xdr:col>147</xdr:col>
      <xdr:colOff>1762125</xdr:colOff>
      <xdr:row>4</xdr:row>
      <xdr:rowOff>180975</xdr:rowOff>
    </xdr:to>
    <xdr:pic>
      <xdr:nvPicPr>
        <xdr:cNvPr id="3214" name="Picture 3214">
          <a:extLst>
            <a:ext uri="{FF2B5EF4-FFF2-40B4-BE49-F238E27FC236}">
              <a16:creationId xmlns="" xmlns:a16="http://schemas.microsoft.com/office/drawing/2014/main" id="{00000000-0008-0000-0400-00008E0C0000}"/>
            </a:ext>
          </a:extLst>
        </xdr:cNvPr>
        <xdr:cNvPicPr>
          <a:picLocks noChangeAspect="1"/>
        </xdr:cNvPicPr>
      </xdr:nvPicPr>
      <xdr:blipFill rotWithShape="1">
        <a:blip xmlns:r="http://schemas.openxmlformats.org/officeDocument/2006/relationships" r:embed="rId1"/>
        <a:srcRect/>
        <a:stretch>
          <a:fillRect/>
        </a:stretch>
      </xdr:blipFill>
      <xdr:spPr>
        <a:prstGeom prst="rect">
          <a:avLst/>
        </a:prstGeom>
        <a:noFill/>
      </xdr:spPr>
    </xdr:pic>
    <xdr:clientData/>
  </xdr:twoCellAnchor>
  <xdr:twoCellAnchor editAs="oneCell">
    <xdr:from>
      <xdr:col>148</xdr:col>
      <xdr:colOff>1609725</xdr:colOff>
      <xdr:row>4</xdr:row>
      <xdr:rowOff>28575</xdr:rowOff>
    </xdr:from>
    <xdr:to>
      <xdr:col>148</xdr:col>
      <xdr:colOff>1762125</xdr:colOff>
      <xdr:row>4</xdr:row>
      <xdr:rowOff>180975</xdr:rowOff>
    </xdr:to>
    <xdr:pic>
      <xdr:nvPicPr>
        <xdr:cNvPr id="3215" name="Picture 3215">
          <a:extLst>
            <a:ext uri="{FF2B5EF4-FFF2-40B4-BE49-F238E27FC236}">
              <a16:creationId xmlns="" xmlns:a16="http://schemas.microsoft.com/office/drawing/2014/main" id="{00000000-0008-0000-0400-00008F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149</xdr:col>
      <xdr:colOff>1609725</xdr:colOff>
      <xdr:row>4</xdr:row>
      <xdr:rowOff>28575</xdr:rowOff>
    </xdr:from>
    <xdr:to>
      <xdr:col>149</xdr:col>
      <xdr:colOff>1762125</xdr:colOff>
      <xdr:row>4</xdr:row>
      <xdr:rowOff>180975</xdr:rowOff>
    </xdr:to>
    <xdr:pic>
      <xdr:nvPicPr>
        <xdr:cNvPr id="3216" name="Picture 3216">
          <a:extLst>
            <a:ext uri="{FF2B5EF4-FFF2-40B4-BE49-F238E27FC236}">
              <a16:creationId xmlns="" xmlns:a16="http://schemas.microsoft.com/office/drawing/2014/main" id="{00000000-0008-0000-0400-000090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150</xdr:col>
      <xdr:colOff>1609725</xdr:colOff>
      <xdr:row>4</xdr:row>
      <xdr:rowOff>28575</xdr:rowOff>
    </xdr:from>
    <xdr:to>
      <xdr:col>150</xdr:col>
      <xdr:colOff>1762125</xdr:colOff>
      <xdr:row>4</xdr:row>
      <xdr:rowOff>180975</xdr:rowOff>
    </xdr:to>
    <xdr:pic>
      <xdr:nvPicPr>
        <xdr:cNvPr id="3217" name="Picture 3217">
          <a:extLst>
            <a:ext uri="{FF2B5EF4-FFF2-40B4-BE49-F238E27FC236}">
              <a16:creationId xmlns="" xmlns:a16="http://schemas.microsoft.com/office/drawing/2014/main" id="{00000000-0008-0000-0400-000091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151</xdr:col>
      <xdr:colOff>1609725</xdr:colOff>
      <xdr:row>4</xdr:row>
      <xdr:rowOff>28575</xdr:rowOff>
    </xdr:from>
    <xdr:to>
      <xdr:col>151</xdr:col>
      <xdr:colOff>1762125</xdr:colOff>
      <xdr:row>4</xdr:row>
      <xdr:rowOff>180975</xdr:rowOff>
    </xdr:to>
    <xdr:pic>
      <xdr:nvPicPr>
        <xdr:cNvPr id="3218" name="Picture 3218">
          <a:extLst>
            <a:ext uri="{FF2B5EF4-FFF2-40B4-BE49-F238E27FC236}">
              <a16:creationId xmlns="" xmlns:a16="http://schemas.microsoft.com/office/drawing/2014/main" id="{00000000-0008-0000-0400-000092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152</xdr:col>
      <xdr:colOff>1609725</xdr:colOff>
      <xdr:row>4</xdr:row>
      <xdr:rowOff>28575</xdr:rowOff>
    </xdr:from>
    <xdr:to>
      <xdr:col>152</xdr:col>
      <xdr:colOff>1762125</xdr:colOff>
      <xdr:row>4</xdr:row>
      <xdr:rowOff>180975</xdr:rowOff>
    </xdr:to>
    <xdr:pic>
      <xdr:nvPicPr>
        <xdr:cNvPr id="3219" name="Picture 3219">
          <a:extLst>
            <a:ext uri="{FF2B5EF4-FFF2-40B4-BE49-F238E27FC236}">
              <a16:creationId xmlns="" xmlns:a16="http://schemas.microsoft.com/office/drawing/2014/main" id="{00000000-0008-0000-0400-000093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153</xdr:col>
      <xdr:colOff>1609725</xdr:colOff>
      <xdr:row>4</xdr:row>
      <xdr:rowOff>28575</xdr:rowOff>
    </xdr:from>
    <xdr:to>
      <xdr:col>153</xdr:col>
      <xdr:colOff>1762125</xdr:colOff>
      <xdr:row>4</xdr:row>
      <xdr:rowOff>180975</xdr:rowOff>
    </xdr:to>
    <xdr:pic>
      <xdr:nvPicPr>
        <xdr:cNvPr id="3220" name="Picture 3220">
          <a:extLst>
            <a:ext uri="{FF2B5EF4-FFF2-40B4-BE49-F238E27FC236}">
              <a16:creationId xmlns="" xmlns:a16="http://schemas.microsoft.com/office/drawing/2014/main" id="{00000000-0008-0000-0400-000094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154</xdr:col>
      <xdr:colOff>1609725</xdr:colOff>
      <xdr:row>4</xdr:row>
      <xdr:rowOff>28575</xdr:rowOff>
    </xdr:from>
    <xdr:to>
      <xdr:col>154</xdr:col>
      <xdr:colOff>1762125</xdr:colOff>
      <xdr:row>4</xdr:row>
      <xdr:rowOff>180975</xdr:rowOff>
    </xdr:to>
    <xdr:pic>
      <xdr:nvPicPr>
        <xdr:cNvPr id="3221" name="Picture 3221">
          <a:extLst>
            <a:ext uri="{FF2B5EF4-FFF2-40B4-BE49-F238E27FC236}">
              <a16:creationId xmlns="" xmlns:a16="http://schemas.microsoft.com/office/drawing/2014/main" id="{00000000-0008-0000-0400-000095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155</xdr:col>
      <xdr:colOff>1609725</xdr:colOff>
      <xdr:row>4</xdr:row>
      <xdr:rowOff>28575</xdr:rowOff>
    </xdr:from>
    <xdr:to>
      <xdr:col>155</xdr:col>
      <xdr:colOff>1762125</xdr:colOff>
      <xdr:row>4</xdr:row>
      <xdr:rowOff>180975</xdr:rowOff>
    </xdr:to>
    <xdr:pic>
      <xdr:nvPicPr>
        <xdr:cNvPr id="3222" name="Picture 3222">
          <a:extLst>
            <a:ext uri="{FF2B5EF4-FFF2-40B4-BE49-F238E27FC236}">
              <a16:creationId xmlns="" xmlns:a16="http://schemas.microsoft.com/office/drawing/2014/main" id="{00000000-0008-0000-0400-000096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156</xdr:col>
      <xdr:colOff>1609725</xdr:colOff>
      <xdr:row>4</xdr:row>
      <xdr:rowOff>28575</xdr:rowOff>
    </xdr:from>
    <xdr:to>
      <xdr:col>156</xdr:col>
      <xdr:colOff>1762125</xdr:colOff>
      <xdr:row>4</xdr:row>
      <xdr:rowOff>180975</xdr:rowOff>
    </xdr:to>
    <xdr:pic>
      <xdr:nvPicPr>
        <xdr:cNvPr id="3223" name="Picture 3223">
          <a:extLst>
            <a:ext uri="{FF2B5EF4-FFF2-40B4-BE49-F238E27FC236}">
              <a16:creationId xmlns="" xmlns:a16="http://schemas.microsoft.com/office/drawing/2014/main" id="{00000000-0008-0000-0400-000097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twoCellAnchor editAs="oneCell">
    <xdr:from>
      <xdr:col>157</xdr:col>
      <xdr:colOff>1609725</xdr:colOff>
      <xdr:row>4</xdr:row>
      <xdr:rowOff>28575</xdr:rowOff>
    </xdr:from>
    <xdr:to>
      <xdr:col>157</xdr:col>
      <xdr:colOff>1762125</xdr:colOff>
      <xdr:row>4</xdr:row>
      <xdr:rowOff>180975</xdr:rowOff>
    </xdr:to>
    <xdr:pic>
      <xdr:nvPicPr>
        <xdr:cNvPr id="3224" name="Picture 3224">
          <a:extLst>
            <a:ext uri="{FF2B5EF4-FFF2-40B4-BE49-F238E27FC236}">
              <a16:creationId xmlns="" xmlns:a16="http://schemas.microsoft.com/office/drawing/2014/main" id="{00000000-0008-0000-0400-0000980C0000}"/>
            </a:ext>
          </a:extLst>
        </xdr:cNvPr>
        <xdr:cNvPicPr>
          <a:picLocks noChangeAspect="1"/>
        </xdr:cNvPicPr>
      </xdr:nvPicPr>
      <xdr:blipFill rotWithShape="1">
        <a:blip xmlns:r="http://schemas.openxmlformats.org/officeDocument/2006/relationships" r:embed="rId4"/>
        <a:srcRect/>
        <a:stretch>
          <a:fillRect/>
        </a:stretch>
      </xdr:blipFill>
      <xdr:spPr>
        <a:prstGeom prst="rect">
          <a:avLst/>
        </a:prstGeom>
        <a:noFill/>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IN31"/>
  <sheetViews>
    <sheetView tabSelected="1" workbookViewId="0">
      <selection sqref="A1:E12"/>
    </sheetView>
  </sheetViews>
  <sheetFormatPr defaultColWidth="9.140625" defaultRowHeight="15" x14ac:dyDescent="0.25"/>
  <cols>
    <col min="1" max="1" width="5.7109375" customWidth="1"/>
    <col min="2" max="2" width="18.28515625" customWidth="1"/>
    <col min="3" max="3" width="18.42578125" customWidth="1"/>
    <col min="4" max="5" width="17.42578125" customWidth="1"/>
    <col min="6" max="6" width="22.5703125" customWidth="1"/>
    <col min="7" max="248" width="5.7109375" customWidth="1"/>
  </cols>
  <sheetData>
    <row r="1" spans="1:248" ht="16.350000000000001" customHeight="1" x14ac:dyDescent="0.25">
      <c r="A1" s="27" t="s">
        <v>0</v>
      </c>
      <c r="B1" s="28"/>
      <c r="C1" s="28"/>
      <c r="D1" s="28"/>
      <c r="E1" s="29"/>
      <c r="F1" s="21" t="s">
        <v>1</v>
      </c>
      <c r="G1" s="21" t="s">
        <v>2</v>
      </c>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c r="FC1" s="23"/>
      <c r="FD1" s="23"/>
      <c r="FE1" s="23"/>
      <c r="FF1" s="23"/>
      <c r="FG1" s="23"/>
      <c r="FH1" s="23"/>
      <c r="FI1" s="23"/>
      <c r="FJ1" s="23"/>
      <c r="FK1" s="23"/>
      <c r="FL1" s="23"/>
      <c r="FM1" s="23"/>
      <c r="FN1" s="23"/>
      <c r="FO1" s="23"/>
      <c r="FP1" s="23"/>
      <c r="FQ1" s="23"/>
      <c r="FR1" s="23"/>
      <c r="FS1" s="23"/>
      <c r="FT1" s="23"/>
      <c r="FU1" s="23"/>
      <c r="FV1" s="23"/>
      <c r="FW1" s="23"/>
      <c r="FX1" s="23"/>
      <c r="FY1" s="23"/>
      <c r="FZ1" s="23"/>
      <c r="GA1" s="23"/>
      <c r="GB1" s="23"/>
      <c r="GC1" s="23"/>
      <c r="GD1" s="23"/>
      <c r="GE1" s="23"/>
      <c r="GF1" s="23"/>
      <c r="GG1" s="23"/>
      <c r="GH1" s="23"/>
      <c r="GI1" s="23"/>
      <c r="GJ1" s="23"/>
      <c r="GK1" s="23"/>
      <c r="GL1" s="23"/>
      <c r="GM1" s="23"/>
      <c r="GN1" s="23"/>
      <c r="GO1" s="23"/>
      <c r="GP1" s="23"/>
      <c r="GQ1" s="23"/>
      <c r="GR1" s="23"/>
      <c r="GS1" s="23"/>
      <c r="GT1" s="23"/>
      <c r="GU1" s="23"/>
      <c r="GV1" s="23"/>
      <c r="GW1" s="23"/>
      <c r="GX1" s="23"/>
      <c r="GY1" s="23"/>
      <c r="GZ1" s="23"/>
      <c r="HA1" s="23"/>
      <c r="HB1" s="23"/>
      <c r="HC1" s="23"/>
      <c r="HD1" s="23"/>
      <c r="HE1" s="23"/>
      <c r="HF1" s="23"/>
      <c r="HG1" s="23"/>
      <c r="HH1" s="23"/>
      <c r="HI1" s="23"/>
      <c r="HJ1" s="23"/>
      <c r="HK1" s="23"/>
      <c r="HL1" s="23"/>
      <c r="HM1" s="23"/>
      <c r="HN1" s="23"/>
      <c r="HO1" s="23"/>
      <c r="HP1" s="23"/>
      <c r="HQ1" s="23"/>
      <c r="HR1" s="23"/>
      <c r="HS1" s="23"/>
      <c r="HT1" s="23"/>
      <c r="HU1" s="23"/>
      <c r="HV1" s="23"/>
      <c r="HW1" s="23"/>
      <c r="HX1" s="23"/>
      <c r="HY1" s="23"/>
      <c r="HZ1" s="23"/>
      <c r="IA1" s="23"/>
      <c r="IB1" s="23"/>
      <c r="IC1" s="23"/>
      <c r="ID1" s="23"/>
      <c r="IE1" s="23"/>
      <c r="IF1" s="23"/>
      <c r="IG1" s="23"/>
      <c r="IH1" s="23"/>
      <c r="II1" s="23"/>
      <c r="IJ1" s="23"/>
      <c r="IK1" s="23"/>
      <c r="IL1" s="23"/>
      <c r="IM1" s="23"/>
      <c r="IN1" s="23"/>
    </row>
    <row r="2" spans="1:248" ht="16.350000000000001" customHeight="1" x14ac:dyDescent="0.25">
      <c r="A2" s="30"/>
      <c r="B2" s="31"/>
      <c r="C2" s="31"/>
      <c r="D2" s="31"/>
      <c r="E2" s="32"/>
      <c r="F2" s="22"/>
      <c r="G2" s="24"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4" t="s">
        <v>4</v>
      </c>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3"/>
      <c r="DZ2" s="23"/>
      <c r="EA2" s="23"/>
      <c r="EB2" s="23"/>
      <c r="EC2" s="23"/>
      <c r="ED2" s="23"/>
      <c r="EE2" s="23"/>
      <c r="EF2" s="24" t="s">
        <v>5</v>
      </c>
      <c r="EG2" s="23"/>
      <c r="EH2" s="23"/>
      <c r="EI2" s="23"/>
      <c r="EJ2" s="23"/>
      <c r="EK2" s="23"/>
      <c r="EL2" s="23"/>
      <c r="EM2" s="23"/>
      <c r="EN2" s="23"/>
      <c r="EO2" s="23"/>
      <c r="EP2" s="23"/>
      <c r="EQ2" s="23"/>
      <c r="ER2" s="23"/>
      <c r="ES2" s="23"/>
      <c r="ET2" s="23"/>
      <c r="EU2" s="23"/>
      <c r="EV2" s="23"/>
      <c r="EW2" s="23"/>
      <c r="EX2" s="23"/>
      <c r="EY2" s="23"/>
      <c r="EZ2" s="23"/>
      <c r="FA2" s="23"/>
      <c r="FB2" s="23"/>
      <c r="FC2" s="23"/>
      <c r="FD2" s="23"/>
      <c r="FE2" s="23"/>
      <c r="FF2" s="23"/>
      <c r="FG2" s="23"/>
      <c r="FH2" s="23"/>
      <c r="FI2" s="23"/>
      <c r="FJ2" s="23"/>
      <c r="FK2" s="23"/>
      <c r="FL2" s="23"/>
      <c r="FM2" s="23"/>
      <c r="FN2" s="23"/>
      <c r="FO2" s="23"/>
      <c r="FP2" s="23"/>
      <c r="FQ2" s="23"/>
      <c r="FR2" s="23"/>
      <c r="FS2" s="23"/>
      <c r="FT2" s="23"/>
      <c r="FU2" s="23"/>
      <c r="FV2" s="23"/>
      <c r="FW2" s="23"/>
      <c r="FX2" s="23"/>
      <c r="FY2" s="23"/>
      <c r="FZ2" s="23"/>
      <c r="GA2" s="23"/>
      <c r="GB2" s="23"/>
      <c r="GC2" s="23"/>
      <c r="GD2" s="23"/>
      <c r="GE2" s="23"/>
      <c r="GF2" s="23"/>
      <c r="GG2" s="23"/>
      <c r="GH2" s="23"/>
      <c r="GI2" s="23"/>
      <c r="GJ2" s="23"/>
      <c r="GK2" s="23"/>
      <c r="GL2" s="23"/>
      <c r="GM2" s="23"/>
      <c r="GN2" s="23"/>
      <c r="GO2" s="23"/>
      <c r="GP2" s="23"/>
      <c r="GQ2" s="23"/>
      <c r="GR2" s="23"/>
      <c r="GS2" s="23"/>
      <c r="GT2" s="23"/>
      <c r="GU2" s="23"/>
      <c r="GV2" s="24" t="s">
        <v>6</v>
      </c>
      <c r="GW2" s="23"/>
      <c r="GX2" s="23"/>
      <c r="GY2" s="23"/>
      <c r="GZ2" s="23"/>
      <c r="HA2" s="23"/>
      <c r="HB2" s="23"/>
      <c r="HC2" s="23"/>
      <c r="HD2" s="23"/>
      <c r="HE2" s="23"/>
      <c r="HF2" s="23"/>
      <c r="HG2" s="23"/>
      <c r="HH2" s="23"/>
      <c r="HI2" s="23"/>
      <c r="HJ2" s="23"/>
      <c r="HK2" s="23"/>
      <c r="HL2" s="23"/>
      <c r="HM2" s="23"/>
      <c r="HN2" s="23"/>
      <c r="HO2" s="23"/>
      <c r="HP2" s="23"/>
      <c r="HQ2" s="23"/>
      <c r="HR2" s="23"/>
      <c r="HS2" s="23"/>
      <c r="HT2" s="23"/>
      <c r="HU2" s="23"/>
      <c r="HV2" s="23"/>
      <c r="HW2" s="23"/>
      <c r="HX2" s="23"/>
      <c r="HY2" s="23"/>
      <c r="HZ2" s="23"/>
      <c r="IA2" s="23"/>
      <c r="IB2" s="23"/>
      <c r="IC2" s="23"/>
      <c r="ID2" s="23"/>
      <c r="IE2" s="23"/>
      <c r="IF2" s="23"/>
      <c r="IG2" s="23"/>
      <c r="IH2" s="23"/>
      <c r="II2" s="23"/>
      <c r="IJ2" s="23"/>
      <c r="IK2" s="23"/>
      <c r="IL2" s="21"/>
      <c r="IM2" s="23"/>
      <c r="IN2" s="23"/>
    </row>
    <row r="3" spans="1:248" ht="16.350000000000001" customHeight="1" x14ac:dyDescent="0.25">
      <c r="A3" s="30"/>
      <c r="B3" s="31"/>
      <c r="C3" s="31"/>
      <c r="D3" s="31"/>
      <c r="E3" s="32"/>
      <c r="F3" s="22"/>
      <c r="G3" s="25" t="s">
        <v>7</v>
      </c>
      <c r="H3" s="23"/>
      <c r="I3" s="23"/>
      <c r="J3" s="23"/>
      <c r="K3" s="23"/>
      <c r="L3" s="23"/>
      <c r="M3" s="23"/>
      <c r="N3" s="25" t="s">
        <v>8</v>
      </c>
      <c r="O3" s="23"/>
      <c r="P3" s="23"/>
      <c r="Q3" s="23"/>
      <c r="R3" s="23"/>
      <c r="S3" s="23"/>
      <c r="T3" s="23"/>
      <c r="U3" s="25" t="s">
        <v>9</v>
      </c>
      <c r="V3" s="23"/>
      <c r="W3" s="23"/>
      <c r="X3" s="23"/>
      <c r="Y3" s="23"/>
      <c r="Z3" s="23"/>
      <c r="AA3" s="25" t="s">
        <v>10</v>
      </c>
      <c r="AB3" s="23"/>
      <c r="AC3" s="23"/>
      <c r="AD3" s="23"/>
      <c r="AE3" s="23"/>
      <c r="AF3" s="23"/>
      <c r="AG3" s="25" t="s">
        <v>11</v>
      </c>
      <c r="AH3" s="23"/>
      <c r="AI3" s="23"/>
      <c r="AJ3" s="23"/>
      <c r="AK3" s="23"/>
      <c r="AL3" s="23"/>
      <c r="AM3" s="25" t="s">
        <v>12</v>
      </c>
      <c r="AN3" s="23"/>
      <c r="AO3" s="23"/>
      <c r="AP3" s="23"/>
      <c r="AQ3" s="23"/>
      <c r="AR3" s="25" t="s">
        <v>13</v>
      </c>
      <c r="AS3" s="23"/>
      <c r="AT3" s="23"/>
      <c r="AU3" s="23"/>
      <c r="AV3" s="23"/>
      <c r="AW3" s="23"/>
      <c r="AX3" s="25" t="s">
        <v>14</v>
      </c>
      <c r="AY3" s="23"/>
      <c r="AZ3" s="23"/>
      <c r="BA3" s="23"/>
      <c r="BB3" s="23"/>
      <c r="BC3" s="25" t="s">
        <v>15</v>
      </c>
      <c r="BD3" s="23"/>
      <c r="BE3" s="23"/>
      <c r="BF3" s="23"/>
      <c r="BG3" s="23"/>
      <c r="BH3" s="23"/>
      <c r="BI3" s="25" t="s">
        <v>16</v>
      </c>
      <c r="BJ3" s="23"/>
      <c r="BK3" s="23"/>
      <c r="BL3" s="23"/>
      <c r="BM3" s="23"/>
      <c r="BN3" s="23"/>
      <c r="BO3" s="24"/>
      <c r="BP3" s="23"/>
      <c r="BQ3" s="23"/>
      <c r="BR3" s="25" t="s">
        <v>17</v>
      </c>
      <c r="BS3" s="23"/>
      <c r="BT3" s="23"/>
      <c r="BU3" s="23"/>
      <c r="BV3" s="23"/>
      <c r="BW3" s="23"/>
      <c r="BX3" s="23"/>
      <c r="BY3" s="23"/>
      <c r="BZ3" s="23"/>
      <c r="CA3" s="25" t="s">
        <v>18</v>
      </c>
      <c r="CB3" s="23"/>
      <c r="CC3" s="23"/>
      <c r="CD3" s="23"/>
      <c r="CE3" s="23"/>
      <c r="CF3" s="23"/>
      <c r="CG3" s="23"/>
      <c r="CH3" s="23"/>
      <c r="CI3" s="23"/>
      <c r="CJ3" s="25" t="s">
        <v>19</v>
      </c>
      <c r="CK3" s="23"/>
      <c r="CL3" s="23"/>
      <c r="CM3" s="23"/>
      <c r="CN3" s="23"/>
      <c r="CO3" s="23"/>
      <c r="CP3" s="23"/>
      <c r="CQ3" s="23"/>
      <c r="CR3" s="23"/>
      <c r="CS3" s="25" t="s">
        <v>20</v>
      </c>
      <c r="CT3" s="23"/>
      <c r="CU3" s="23"/>
      <c r="CV3" s="23"/>
      <c r="CW3" s="23"/>
      <c r="CX3" s="23"/>
      <c r="CY3" s="23"/>
      <c r="CZ3" s="23"/>
      <c r="DA3" s="23"/>
      <c r="DB3" s="25" t="s">
        <v>21</v>
      </c>
      <c r="DC3" s="23"/>
      <c r="DD3" s="23"/>
      <c r="DE3" s="23"/>
      <c r="DF3" s="23"/>
      <c r="DG3" s="23"/>
      <c r="DH3" s="23"/>
      <c r="DI3" s="23"/>
      <c r="DJ3" s="23"/>
      <c r="DK3" s="25" t="s">
        <v>22</v>
      </c>
      <c r="DL3" s="23"/>
      <c r="DM3" s="23"/>
      <c r="DN3" s="23"/>
      <c r="DO3" s="23"/>
      <c r="DP3" s="23"/>
      <c r="DQ3" s="23"/>
      <c r="DR3" s="23"/>
      <c r="DS3" s="23"/>
      <c r="DT3" s="25" t="s">
        <v>23</v>
      </c>
      <c r="DU3" s="23"/>
      <c r="DV3" s="23"/>
      <c r="DW3" s="23"/>
      <c r="DX3" s="23"/>
      <c r="DY3" s="23"/>
      <c r="DZ3" s="23"/>
      <c r="EA3" s="23"/>
      <c r="EB3" s="23"/>
      <c r="EC3" s="24"/>
      <c r="ED3" s="23"/>
      <c r="EE3" s="23"/>
      <c r="EF3" s="25" t="s">
        <v>24</v>
      </c>
      <c r="EG3" s="23"/>
      <c r="EH3" s="23"/>
      <c r="EI3" s="23"/>
      <c r="EJ3" s="23"/>
      <c r="EK3" s="23"/>
      <c r="EL3" s="23"/>
      <c r="EM3" s="23"/>
      <c r="EN3" s="23"/>
      <c r="EO3" s="23"/>
      <c r="EP3" s="23"/>
      <c r="EQ3" s="23"/>
      <c r="ER3" s="23"/>
      <c r="ES3" s="25" t="s">
        <v>25</v>
      </c>
      <c r="ET3" s="23"/>
      <c r="EU3" s="23"/>
      <c r="EV3" s="23"/>
      <c r="EW3" s="23"/>
      <c r="EX3" s="23"/>
      <c r="EY3" s="23"/>
      <c r="EZ3" s="23"/>
      <c r="FA3" s="23"/>
      <c r="FB3" s="23"/>
      <c r="FC3" s="23"/>
      <c r="FD3" s="23"/>
      <c r="FE3" s="23"/>
      <c r="FF3" s="25" t="s">
        <v>26</v>
      </c>
      <c r="FG3" s="23"/>
      <c r="FH3" s="23"/>
      <c r="FI3" s="23"/>
      <c r="FJ3" s="23"/>
      <c r="FK3" s="23"/>
      <c r="FL3" s="23"/>
      <c r="FM3" s="23"/>
      <c r="FN3" s="23"/>
      <c r="FO3" s="23"/>
      <c r="FP3" s="23"/>
      <c r="FQ3" s="23"/>
      <c r="FR3" s="23"/>
      <c r="FS3" s="25" t="s">
        <v>27</v>
      </c>
      <c r="FT3" s="23"/>
      <c r="FU3" s="23"/>
      <c r="FV3" s="23"/>
      <c r="FW3" s="23"/>
      <c r="FX3" s="23"/>
      <c r="FY3" s="23"/>
      <c r="FZ3" s="23"/>
      <c r="GA3" s="23"/>
      <c r="GB3" s="23"/>
      <c r="GC3" s="23"/>
      <c r="GD3" s="23"/>
      <c r="GE3" s="23"/>
      <c r="GF3" s="25" t="s">
        <v>28</v>
      </c>
      <c r="GG3" s="23"/>
      <c r="GH3" s="23"/>
      <c r="GI3" s="23"/>
      <c r="GJ3" s="23"/>
      <c r="GK3" s="23"/>
      <c r="GL3" s="23"/>
      <c r="GM3" s="23"/>
      <c r="GN3" s="23"/>
      <c r="GO3" s="23"/>
      <c r="GP3" s="23"/>
      <c r="GQ3" s="23"/>
      <c r="GR3" s="23"/>
      <c r="GS3" s="24"/>
      <c r="GT3" s="23"/>
      <c r="GU3" s="23"/>
      <c r="GV3" s="25" t="s">
        <v>29</v>
      </c>
      <c r="GW3" s="23"/>
      <c r="GX3" s="23"/>
      <c r="GY3" s="23"/>
      <c r="GZ3" s="23"/>
      <c r="HA3" s="23"/>
      <c r="HB3" s="23"/>
      <c r="HC3" s="23"/>
      <c r="HD3" s="23"/>
      <c r="HE3" s="23"/>
      <c r="HF3" s="23"/>
      <c r="HG3" s="23"/>
      <c r="HH3" s="23"/>
      <c r="HI3" s="25" t="s">
        <v>30</v>
      </c>
      <c r="HJ3" s="23"/>
      <c r="HK3" s="23"/>
      <c r="HL3" s="23"/>
      <c r="HM3" s="23"/>
      <c r="HN3" s="23"/>
      <c r="HO3" s="23"/>
      <c r="HP3" s="23"/>
      <c r="HQ3" s="23"/>
      <c r="HR3" s="23"/>
      <c r="HS3" s="23"/>
      <c r="HT3" s="23"/>
      <c r="HU3" s="23"/>
      <c r="HV3" s="25" t="s">
        <v>31</v>
      </c>
      <c r="HW3" s="23"/>
      <c r="HX3" s="23"/>
      <c r="HY3" s="23"/>
      <c r="HZ3" s="23"/>
      <c r="IA3" s="23"/>
      <c r="IB3" s="23"/>
      <c r="IC3" s="23"/>
      <c r="ID3" s="23"/>
      <c r="IE3" s="23"/>
      <c r="IF3" s="23"/>
      <c r="IG3" s="23"/>
      <c r="IH3" s="23"/>
      <c r="II3" s="24"/>
      <c r="IJ3" s="23"/>
      <c r="IK3" s="23"/>
      <c r="IL3" s="23"/>
      <c r="IM3" s="23"/>
      <c r="IN3" s="23"/>
    </row>
    <row r="4" spans="1:248" ht="16.350000000000001" customHeight="1" x14ac:dyDescent="0.25">
      <c r="A4" s="30"/>
      <c r="B4" s="31"/>
      <c r="C4" s="31"/>
      <c r="D4" s="31"/>
      <c r="E4" s="32"/>
      <c r="F4" s="1" t="s">
        <v>32</v>
      </c>
      <c r="G4" s="1">
        <v>1</v>
      </c>
      <c r="H4" s="1">
        <v>2</v>
      </c>
      <c r="I4" s="1">
        <v>3</v>
      </c>
      <c r="J4" s="1">
        <v>4</v>
      </c>
      <c r="K4" s="26"/>
      <c r="L4" s="23"/>
      <c r="M4" s="23"/>
      <c r="N4" s="1">
        <v>1</v>
      </c>
      <c r="O4" s="1">
        <v>2</v>
      </c>
      <c r="P4" s="1">
        <v>3</v>
      </c>
      <c r="Q4" s="1">
        <v>4</v>
      </c>
      <c r="R4" s="26"/>
      <c r="S4" s="23"/>
      <c r="T4" s="23"/>
      <c r="U4" s="1">
        <v>1</v>
      </c>
      <c r="V4" s="1">
        <v>2</v>
      </c>
      <c r="W4" s="1">
        <v>3</v>
      </c>
      <c r="X4" s="26"/>
      <c r="Y4" s="23"/>
      <c r="Z4" s="23"/>
      <c r="AA4" s="1">
        <v>1</v>
      </c>
      <c r="AB4" s="1">
        <v>2</v>
      </c>
      <c r="AC4" s="1">
        <v>3</v>
      </c>
      <c r="AD4" s="26"/>
      <c r="AE4" s="23"/>
      <c r="AF4" s="23"/>
      <c r="AG4" s="1">
        <v>1</v>
      </c>
      <c r="AH4" s="1">
        <v>2</v>
      </c>
      <c r="AI4" s="1">
        <v>3</v>
      </c>
      <c r="AJ4" s="26"/>
      <c r="AK4" s="23"/>
      <c r="AL4" s="23"/>
      <c r="AM4" s="1">
        <v>1</v>
      </c>
      <c r="AN4" s="1">
        <v>2</v>
      </c>
      <c r="AO4" s="26"/>
      <c r="AP4" s="23"/>
      <c r="AQ4" s="23"/>
      <c r="AR4" s="1">
        <v>1</v>
      </c>
      <c r="AS4" s="1">
        <v>2</v>
      </c>
      <c r="AT4" s="1">
        <v>3</v>
      </c>
      <c r="AU4" s="26"/>
      <c r="AV4" s="23"/>
      <c r="AW4" s="23"/>
      <c r="AX4" s="1">
        <v>1</v>
      </c>
      <c r="AY4" s="1">
        <v>2</v>
      </c>
      <c r="AZ4" s="26"/>
      <c r="BA4" s="23"/>
      <c r="BB4" s="23"/>
      <c r="BC4" s="1">
        <v>1</v>
      </c>
      <c r="BD4" s="1">
        <v>2</v>
      </c>
      <c r="BE4" s="1">
        <v>3</v>
      </c>
      <c r="BF4" s="26"/>
      <c r="BG4" s="23"/>
      <c r="BH4" s="23"/>
      <c r="BI4" s="1">
        <v>1</v>
      </c>
      <c r="BJ4" s="1">
        <v>2</v>
      </c>
      <c r="BK4" s="1">
        <v>3</v>
      </c>
      <c r="BL4" s="26"/>
      <c r="BM4" s="23"/>
      <c r="BN4" s="23"/>
      <c r="BO4" s="23"/>
      <c r="BP4" s="23"/>
      <c r="BQ4" s="23"/>
      <c r="BR4" s="1">
        <v>1</v>
      </c>
      <c r="BS4" s="1">
        <v>2</v>
      </c>
      <c r="BT4" s="1">
        <v>3</v>
      </c>
      <c r="BU4" s="1">
        <v>4</v>
      </c>
      <c r="BV4" s="1">
        <v>5</v>
      </c>
      <c r="BW4" s="1">
        <v>6</v>
      </c>
      <c r="BX4" s="26"/>
      <c r="BY4" s="23"/>
      <c r="BZ4" s="23"/>
      <c r="CA4" s="1">
        <v>1</v>
      </c>
      <c r="CB4" s="1">
        <v>2</v>
      </c>
      <c r="CC4" s="1">
        <v>3</v>
      </c>
      <c r="CD4" s="1">
        <v>4</v>
      </c>
      <c r="CE4" s="1">
        <v>5</v>
      </c>
      <c r="CF4" s="1">
        <v>6</v>
      </c>
      <c r="CG4" s="26"/>
      <c r="CH4" s="23"/>
      <c r="CI4" s="23"/>
      <c r="CJ4" s="1">
        <v>1</v>
      </c>
      <c r="CK4" s="1">
        <v>2</v>
      </c>
      <c r="CL4" s="1">
        <v>3</v>
      </c>
      <c r="CM4" s="1">
        <v>4</v>
      </c>
      <c r="CN4" s="1">
        <v>5</v>
      </c>
      <c r="CO4" s="1">
        <v>6</v>
      </c>
      <c r="CP4" s="26"/>
      <c r="CQ4" s="23"/>
      <c r="CR4" s="23"/>
      <c r="CS4" s="1">
        <v>1</v>
      </c>
      <c r="CT4" s="1">
        <v>2</v>
      </c>
      <c r="CU4" s="1">
        <v>3</v>
      </c>
      <c r="CV4" s="1">
        <v>4</v>
      </c>
      <c r="CW4" s="1">
        <v>5</v>
      </c>
      <c r="CX4" s="1">
        <v>6</v>
      </c>
      <c r="CY4" s="26"/>
      <c r="CZ4" s="23"/>
      <c r="DA4" s="23"/>
      <c r="DB4" s="1">
        <v>1</v>
      </c>
      <c r="DC4" s="1">
        <v>2</v>
      </c>
      <c r="DD4" s="1">
        <v>3</v>
      </c>
      <c r="DE4" s="1">
        <v>4</v>
      </c>
      <c r="DF4" s="1">
        <v>5</v>
      </c>
      <c r="DG4" s="1">
        <v>6</v>
      </c>
      <c r="DH4" s="26"/>
      <c r="DI4" s="23"/>
      <c r="DJ4" s="23"/>
      <c r="DK4" s="1">
        <v>1</v>
      </c>
      <c r="DL4" s="1">
        <v>2</v>
      </c>
      <c r="DM4" s="1">
        <v>3</v>
      </c>
      <c r="DN4" s="1">
        <v>4</v>
      </c>
      <c r="DO4" s="1">
        <v>5</v>
      </c>
      <c r="DP4" s="1">
        <v>6</v>
      </c>
      <c r="DQ4" s="26"/>
      <c r="DR4" s="23"/>
      <c r="DS4" s="23"/>
      <c r="DT4" s="1">
        <v>1</v>
      </c>
      <c r="DU4" s="1">
        <v>2</v>
      </c>
      <c r="DV4" s="1">
        <v>3</v>
      </c>
      <c r="DW4" s="1">
        <v>4</v>
      </c>
      <c r="DX4" s="1">
        <v>5</v>
      </c>
      <c r="DY4" s="1">
        <v>6</v>
      </c>
      <c r="DZ4" s="26"/>
      <c r="EA4" s="23"/>
      <c r="EB4" s="23"/>
      <c r="EC4" s="23"/>
      <c r="ED4" s="23"/>
      <c r="EE4" s="23"/>
      <c r="EF4" s="1">
        <v>1</v>
      </c>
      <c r="EG4" s="1">
        <v>2</v>
      </c>
      <c r="EH4" s="1">
        <v>3</v>
      </c>
      <c r="EI4" s="1">
        <v>4</v>
      </c>
      <c r="EJ4" s="1">
        <v>5</v>
      </c>
      <c r="EK4" s="1">
        <v>6</v>
      </c>
      <c r="EL4" s="1">
        <v>7</v>
      </c>
      <c r="EM4" s="1">
        <v>8</v>
      </c>
      <c r="EN4" s="1">
        <v>9</v>
      </c>
      <c r="EO4" s="1">
        <v>10</v>
      </c>
      <c r="EP4" s="26"/>
      <c r="EQ4" s="23"/>
      <c r="ER4" s="23"/>
      <c r="ES4" s="1">
        <v>1</v>
      </c>
      <c r="ET4" s="1">
        <v>2</v>
      </c>
      <c r="EU4" s="1">
        <v>3</v>
      </c>
      <c r="EV4" s="1">
        <v>4</v>
      </c>
      <c r="EW4" s="1">
        <v>5</v>
      </c>
      <c r="EX4" s="1">
        <v>6</v>
      </c>
      <c r="EY4" s="1">
        <v>7</v>
      </c>
      <c r="EZ4" s="1">
        <v>8</v>
      </c>
      <c r="FA4" s="1">
        <v>9</v>
      </c>
      <c r="FB4" s="1">
        <v>10</v>
      </c>
      <c r="FC4" s="26"/>
      <c r="FD4" s="23"/>
      <c r="FE4" s="23"/>
      <c r="FF4" s="1">
        <v>1</v>
      </c>
      <c r="FG4" s="1">
        <v>2</v>
      </c>
      <c r="FH4" s="1">
        <v>3</v>
      </c>
      <c r="FI4" s="1">
        <v>4</v>
      </c>
      <c r="FJ4" s="1">
        <v>5</v>
      </c>
      <c r="FK4" s="1">
        <v>6</v>
      </c>
      <c r="FL4" s="1">
        <v>7</v>
      </c>
      <c r="FM4" s="1">
        <v>8</v>
      </c>
      <c r="FN4" s="1">
        <v>9</v>
      </c>
      <c r="FO4" s="1">
        <v>10</v>
      </c>
      <c r="FP4" s="26"/>
      <c r="FQ4" s="23"/>
      <c r="FR4" s="23"/>
      <c r="FS4" s="1">
        <v>1</v>
      </c>
      <c r="FT4" s="1">
        <v>2</v>
      </c>
      <c r="FU4" s="1">
        <v>3</v>
      </c>
      <c r="FV4" s="1">
        <v>4</v>
      </c>
      <c r="FW4" s="1">
        <v>5</v>
      </c>
      <c r="FX4" s="1">
        <v>6</v>
      </c>
      <c r="FY4" s="1">
        <v>7</v>
      </c>
      <c r="FZ4" s="1">
        <v>8</v>
      </c>
      <c r="GA4" s="1">
        <v>9</v>
      </c>
      <c r="GB4" s="1">
        <v>10</v>
      </c>
      <c r="GC4" s="26"/>
      <c r="GD4" s="23"/>
      <c r="GE4" s="23"/>
      <c r="GF4" s="1">
        <v>1</v>
      </c>
      <c r="GG4" s="1">
        <v>2</v>
      </c>
      <c r="GH4" s="1">
        <v>3</v>
      </c>
      <c r="GI4" s="1">
        <v>4</v>
      </c>
      <c r="GJ4" s="1">
        <v>5</v>
      </c>
      <c r="GK4" s="1">
        <v>6</v>
      </c>
      <c r="GL4" s="1">
        <v>7</v>
      </c>
      <c r="GM4" s="1">
        <v>8</v>
      </c>
      <c r="GN4" s="1">
        <v>9</v>
      </c>
      <c r="GO4" s="1">
        <v>10</v>
      </c>
      <c r="GP4" s="26"/>
      <c r="GQ4" s="23"/>
      <c r="GR4" s="23"/>
      <c r="GS4" s="23"/>
      <c r="GT4" s="23"/>
      <c r="GU4" s="23"/>
      <c r="GV4" s="1">
        <v>1</v>
      </c>
      <c r="GW4" s="1">
        <v>2</v>
      </c>
      <c r="GX4" s="1">
        <v>3</v>
      </c>
      <c r="GY4" s="1">
        <v>4</v>
      </c>
      <c r="GZ4" s="1">
        <v>5</v>
      </c>
      <c r="HA4" s="1">
        <v>6</v>
      </c>
      <c r="HB4" s="1">
        <v>7</v>
      </c>
      <c r="HC4" s="1">
        <v>8</v>
      </c>
      <c r="HD4" s="1">
        <v>9</v>
      </c>
      <c r="HE4" s="1">
        <v>10</v>
      </c>
      <c r="HF4" s="26"/>
      <c r="HG4" s="23"/>
      <c r="HH4" s="23"/>
      <c r="HI4" s="1">
        <v>1</v>
      </c>
      <c r="HJ4" s="1">
        <v>2</v>
      </c>
      <c r="HK4" s="1">
        <v>3</v>
      </c>
      <c r="HL4" s="1">
        <v>4</v>
      </c>
      <c r="HM4" s="1">
        <v>5</v>
      </c>
      <c r="HN4" s="1">
        <v>6</v>
      </c>
      <c r="HO4" s="1">
        <v>7</v>
      </c>
      <c r="HP4" s="1">
        <v>8</v>
      </c>
      <c r="HQ4" s="1">
        <v>9</v>
      </c>
      <c r="HR4" s="1">
        <v>10</v>
      </c>
      <c r="HS4" s="26"/>
      <c r="HT4" s="23"/>
      <c r="HU4" s="23"/>
      <c r="HV4" s="1">
        <v>1</v>
      </c>
      <c r="HW4" s="1">
        <v>2</v>
      </c>
      <c r="HX4" s="1">
        <v>3</v>
      </c>
      <c r="HY4" s="1">
        <v>4</v>
      </c>
      <c r="HZ4" s="1">
        <v>5</v>
      </c>
      <c r="IA4" s="1">
        <v>6</v>
      </c>
      <c r="IB4" s="1">
        <v>7</v>
      </c>
      <c r="IC4" s="1">
        <v>8</v>
      </c>
      <c r="ID4" s="1">
        <v>9</v>
      </c>
      <c r="IE4" s="1">
        <v>10</v>
      </c>
      <c r="IF4" s="26"/>
      <c r="IG4" s="23"/>
      <c r="IH4" s="23"/>
      <c r="II4" s="23"/>
      <c r="IJ4" s="23"/>
      <c r="IK4" s="23"/>
      <c r="IL4" s="23"/>
      <c r="IM4" s="23"/>
      <c r="IN4" s="23"/>
    </row>
    <row r="5" spans="1:248" ht="16.350000000000001" customHeight="1" x14ac:dyDescent="0.25">
      <c r="A5" s="30"/>
      <c r="B5" s="31"/>
      <c r="C5" s="31"/>
      <c r="D5" s="31"/>
      <c r="E5" s="32"/>
      <c r="F5" s="1" t="s">
        <v>33</v>
      </c>
      <c r="G5" s="2"/>
      <c r="H5" s="2"/>
      <c r="I5" s="2"/>
      <c r="J5" s="2"/>
      <c r="K5" s="23"/>
      <c r="L5" s="23"/>
      <c r="M5" s="23"/>
      <c r="N5" s="2"/>
      <c r="O5" s="2"/>
      <c r="P5" s="2"/>
      <c r="Q5" s="2"/>
      <c r="R5" s="23"/>
      <c r="S5" s="23"/>
      <c r="T5" s="23"/>
      <c r="U5" s="2"/>
      <c r="V5" s="2"/>
      <c r="W5" s="2"/>
      <c r="X5" s="23"/>
      <c r="Y5" s="23"/>
      <c r="Z5" s="23"/>
      <c r="AA5" s="2"/>
      <c r="AB5" s="2"/>
      <c r="AC5" s="2"/>
      <c r="AD5" s="23"/>
      <c r="AE5" s="23"/>
      <c r="AF5" s="23"/>
      <c r="AG5" s="2"/>
      <c r="AH5" s="2"/>
      <c r="AI5" s="2"/>
      <c r="AJ5" s="23"/>
      <c r="AK5" s="23"/>
      <c r="AL5" s="23"/>
      <c r="AM5" s="2"/>
      <c r="AN5" s="2"/>
      <c r="AO5" s="23"/>
      <c r="AP5" s="23"/>
      <c r="AQ5" s="23"/>
      <c r="AR5" s="2"/>
      <c r="AS5" s="2"/>
      <c r="AT5" s="2"/>
      <c r="AU5" s="23"/>
      <c r="AV5" s="23"/>
      <c r="AW5" s="23"/>
      <c r="AX5" s="2"/>
      <c r="AY5" s="2"/>
      <c r="AZ5" s="23"/>
      <c r="BA5" s="23"/>
      <c r="BB5" s="23"/>
      <c r="BC5" s="2"/>
      <c r="BD5" s="2"/>
      <c r="BE5" s="2"/>
      <c r="BF5" s="23"/>
      <c r="BG5" s="23"/>
      <c r="BH5" s="23"/>
      <c r="BI5" s="2"/>
      <c r="BJ5" s="2"/>
      <c r="BK5" s="2"/>
      <c r="BL5" s="23"/>
      <c r="BM5" s="23"/>
      <c r="BN5" s="23"/>
      <c r="BO5" s="23"/>
      <c r="BP5" s="23"/>
      <c r="BQ5" s="23"/>
      <c r="BR5" s="2"/>
      <c r="BS5" s="2"/>
      <c r="BT5" s="2"/>
      <c r="BU5" s="2"/>
      <c r="BV5" s="2"/>
      <c r="BW5" s="2"/>
      <c r="BX5" s="23"/>
      <c r="BY5" s="23"/>
      <c r="BZ5" s="23"/>
      <c r="CA5" s="2"/>
      <c r="CB5" s="2"/>
      <c r="CC5" s="2"/>
      <c r="CD5" s="2"/>
      <c r="CE5" s="2"/>
      <c r="CF5" s="2"/>
      <c r="CG5" s="23"/>
      <c r="CH5" s="23"/>
      <c r="CI5" s="23"/>
      <c r="CJ5" s="2"/>
      <c r="CK5" s="2"/>
      <c r="CL5" s="2"/>
      <c r="CM5" s="2"/>
      <c r="CN5" s="2"/>
      <c r="CO5" s="2"/>
      <c r="CP5" s="23"/>
      <c r="CQ5" s="23"/>
      <c r="CR5" s="23"/>
      <c r="CS5" s="2"/>
      <c r="CT5" s="2"/>
      <c r="CU5" s="2"/>
      <c r="CV5" s="2"/>
      <c r="CW5" s="2"/>
      <c r="CX5" s="2"/>
      <c r="CY5" s="23"/>
      <c r="CZ5" s="23"/>
      <c r="DA5" s="23"/>
      <c r="DB5" s="2"/>
      <c r="DC5" s="2"/>
      <c r="DD5" s="2"/>
      <c r="DE5" s="2"/>
      <c r="DF5" s="2"/>
      <c r="DG5" s="2"/>
      <c r="DH5" s="23"/>
      <c r="DI5" s="23"/>
      <c r="DJ5" s="23"/>
      <c r="DK5" s="2"/>
      <c r="DL5" s="2"/>
      <c r="DM5" s="2"/>
      <c r="DN5" s="2"/>
      <c r="DO5" s="2"/>
      <c r="DP5" s="2"/>
      <c r="DQ5" s="23"/>
      <c r="DR5" s="23"/>
      <c r="DS5" s="23"/>
      <c r="DT5" s="2"/>
      <c r="DU5" s="2"/>
      <c r="DV5" s="2"/>
      <c r="DW5" s="2"/>
      <c r="DX5" s="2"/>
      <c r="DY5" s="2"/>
      <c r="DZ5" s="23"/>
      <c r="EA5" s="23"/>
      <c r="EB5" s="23"/>
      <c r="EC5" s="23"/>
      <c r="ED5" s="23"/>
      <c r="EE5" s="23"/>
      <c r="EF5" s="2"/>
      <c r="EG5" s="2"/>
      <c r="EH5" s="2"/>
      <c r="EI5" s="2"/>
      <c r="EJ5" s="2"/>
      <c r="EK5" s="2"/>
      <c r="EL5" s="2"/>
      <c r="EM5" s="2"/>
      <c r="EN5" s="2"/>
      <c r="EO5" s="2"/>
      <c r="EP5" s="23"/>
      <c r="EQ5" s="23"/>
      <c r="ER5" s="23"/>
      <c r="ES5" s="2"/>
      <c r="ET5" s="2"/>
      <c r="EU5" s="2"/>
      <c r="EV5" s="2"/>
      <c r="EW5" s="2"/>
      <c r="EX5" s="2"/>
      <c r="EY5" s="2"/>
      <c r="EZ5" s="2"/>
      <c r="FA5" s="2"/>
      <c r="FB5" s="2"/>
      <c r="FC5" s="23"/>
      <c r="FD5" s="23"/>
      <c r="FE5" s="23"/>
      <c r="FF5" s="2"/>
      <c r="FG5" s="2"/>
      <c r="FH5" s="2"/>
      <c r="FI5" s="2"/>
      <c r="FJ5" s="2"/>
      <c r="FK5" s="2"/>
      <c r="FL5" s="2"/>
      <c r="FM5" s="2"/>
      <c r="FN5" s="2"/>
      <c r="FO5" s="2"/>
      <c r="FP5" s="23"/>
      <c r="FQ5" s="23"/>
      <c r="FR5" s="23"/>
      <c r="FS5" s="2"/>
      <c r="FT5" s="2"/>
      <c r="FU5" s="2"/>
      <c r="FV5" s="2"/>
      <c r="FW5" s="2"/>
      <c r="FX5" s="2"/>
      <c r="FY5" s="2"/>
      <c r="FZ5" s="2"/>
      <c r="GA5" s="2"/>
      <c r="GB5" s="2"/>
      <c r="GC5" s="23"/>
      <c r="GD5" s="23"/>
      <c r="GE5" s="23"/>
      <c r="GF5" s="2"/>
      <c r="GG5" s="2"/>
      <c r="GH5" s="2"/>
      <c r="GI5" s="2"/>
      <c r="GJ5" s="2"/>
      <c r="GK5" s="2"/>
      <c r="GL5" s="2"/>
      <c r="GM5" s="2"/>
      <c r="GN5" s="2"/>
      <c r="GO5" s="2"/>
      <c r="GP5" s="23"/>
      <c r="GQ5" s="23"/>
      <c r="GR5" s="23"/>
      <c r="GS5" s="23"/>
      <c r="GT5" s="23"/>
      <c r="GU5" s="23"/>
      <c r="GV5" s="2"/>
      <c r="GW5" s="2"/>
      <c r="GX5" s="2"/>
      <c r="GY5" s="2"/>
      <c r="GZ5" s="2"/>
      <c r="HA5" s="2"/>
      <c r="HB5" s="2"/>
      <c r="HC5" s="2"/>
      <c r="HD5" s="2"/>
      <c r="HE5" s="2"/>
      <c r="HF5" s="23"/>
      <c r="HG5" s="23"/>
      <c r="HH5" s="23"/>
      <c r="HI5" s="2"/>
      <c r="HJ5" s="2"/>
      <c r="HK5" s="2"/>
      <c r="HL5" s="2"/>
      <c r="HM5" s="2"/>
      <c r="HN5" s="2"/>
      <c r="HO5" s="2"/>
      <c r="HP5" s="2"/>
      <c r="HQ5" s="2"/>
      <c r="HR5" s="2"/>
      <c r="HS5" s="23"/>
      <c r="HT5" s="23"/>
      <c r="HU5" s="23"/>
      <c r="HV5" s="2"/>
      <c r="HW5" s="2"/>
      <c r="HX5" s="2"/>
      <c r="HY5" s="2"/>
      <c r="HZ5" s="2"/>
      <c r="IA5" s="2"/>
      <c r="IB5" s="2"/>
      <c r="IC5" s="2"/>
      <c r="ID5" s="2"/>
      <c r="IE5" s="2"/>
      <c r="IF5" s="23"/>
      <c r="IG5" s="23"/>
      <c r="IH5" s="23"/>
      <c r="II5" s="23"/>
      <c r="IJ5" s="23"/>
      <c r="IK5" s="23"/>
      <c r="IL5" s="23"/>
      <c r="IM5" s="23"/>
      <c r="IN5" s="23"/>
    </row>
    <row r="6" spans="1:248" ht="16.350000000000001" customHeight="1" x14ac:dyDescent="0.25">
      <c r="A6" s="30"/>
      <c r="B6" s="31"/>
      <c r="C6" s="31"/>
      <c r="D6" s="31"/>
      <c r="E6" s="32"/>
      <c r="F6" s="1" t="s">
        <v>34</v>
      </c>
      <c r="G6" s="20">
        <f t="shared" ref="G6:J6" si="0">COUNT(G14:G115)</f>
        <v>4</v>
      </c>
      <c r="H6" s="20">
        <f t="shared" si="0"/>
        <v>3</v>
      </c>
      <c r="I6" s="20">
        <f t="shared" si="0"/>
        <v>7</v>
      </c>
      <c r="J6" s="20">
        <f>COUNT(J14:J115)</f>
        <v>4</v>
      </c>
      <c r="K6" s="25">
        <f>SUM(G6:J6)</f>
        <v>18</v>
      </c>
      <c r="L6" s="23"/>
      <c r="M6" s="23"/>
      <c r="N6" s="20">
        <f t="shared" ref="N6:Q6" si="1">COUNT(N14:N115)</f>
        <v>6</v>
      </c>
      <c r="O6" s="20">
        <f t="shared" si="1"/>
        <v>6</v>
      </c>
      <c r="P6" s="20">
        <f t="shared" si="1"/>
        <v>4</v>
      </c>
      <c r="Q6" s="20">
        <f t="shared" si="1"/>
        <v>2</v>
      </c>
      <c r="R6" s="25">
        <f>SUM(N6:Q6)</f>
        <v>18</v>
      </c>
      <c r="S6" s="23"/>
      <c r="T6" s="23"/>
      <c r="U6" s="20">
        <f t="shared" ref="U6:W6" si="2">COUNT(U14:U115)</f>
        <v>6</v>
      </c>
      <c r="V6" s="20">
        <f t="shared" si="2"/>
        <v>6</v>
      </c>
      <c r="W6" s="20">
        <f t="shared" si="2"/>
        <v>6</v>
      </c>
      <c r="X6" s="25">
        <f>SUM(U6:W6)</f>
        <v>18</v>
      </c>
      <c r="Y6" s="23"/>
      <c r="Z6" s="23"/>
      <c r="AA6" s="20">
        <f t="shared" ref="AA6:AC6" si="3">COUNT(AA14:AA115)</f>
        <v>5</v>
      </c>
      <c r="AB6" s="20">
        <f t="shared" si="3"/>
        <v>3</v>
      </c>
      <c r="AC6" s="20">
        <f t="shared" si="3"/>
        <v>10</v>
      </c>
      <c r="AD6" s="25">
        <f>SUM(AA6:AC6)</f>
        <v>18</v>
      </c>
      <c r="AE6" s="23"/>
      <c r="AF6" s="23"/>
      <c r="AG6" s="20">
        <f t="shared" ref="AG6:AI6" si="4">COUNT(AG14:AG115)</f>
        <v>5</v>
      </c>
      <c r="AH6" s="20">
        <f t="shared" si="4"/>
        <v>6</v>
      </c>
      <c r="AI6" s="20">
        <f t="shared" si="4"/>
        <v>7</v>
      </c>
      <c r="AJ6" s="25">
        <f>SUM(AG6:AI6)</f>
        <v>18</v>
      </c>
      <c r="AK6" s="23"/>
      <c r="AL6" s="23"/>
      <c r="AM6" s="20">
        <f t="shared" ref="AM6:AN6" si="5">COUNT(AM14:AM115)</f>
        <v>8</v>
      </c>
      <c r="AN6" s="20">
        <f t="shared" si="5"/>
        <v>10</v>
      </c>
      <c r="AO6" s="25">
        <f>SUM(AM6:AN6)</f>
        <v>18</v>
      </c>
      <c r="AP6" s="23"/>
      <c r="AQ6" s="23"/>
      <c r="AR6" s="20">
        <f t="shared" ref="AR6:AT6" si="6">COUNT(AR14:AR115)</f>
        <v>5</v>
      </c>
      <c r="AS6" s="20">
        <f t="shared" si="6"/>
        <v>6</v>
      </c>
      <c r="AT6" s="20">
        <f t="shared" si="6"/>
        <v>7</v>
      </c>
      <c r="AU6" s="25">
        <f>SUM(AR6:AT6)</f>
        <v>18</v>
      </c>
      <c r="AV6" s="23"/>
      <c r="AW6" s="23"/>
      <c r="AX6" s="20">
        <f t="shared" ref="AX6:AY6" si="7">COUNT(AX14:AX115)</f>
        <v>10</v>
      </c>
      <c r="AY6" s="20">
        <f t="shared" si="7"/>
        <v>8</v>
      </c>
      <c r="AZ6" s="25">
        <f>SUM(AX6:AY6)</f>
        <v>18</v>
      </c>
      <c r="BA6" s="23"/>
      <c r="BB6" s="23"/>
      <c r="BC6" s="20">
        <f t="shared" ref="BC6:BE6" si="8">COUNT(BC14:BC115)</f>
        <v>9</v>
      </c>
      <c r="BD6" s="20">
        <f t="shared" si="8"/>
        <v>5</v>
      </c>
      <c r="BE6" s="20">
        <f t="shared" si="8"/>
        <v>4</v>
      </c>
      <c r="BF6" s="25">
        <f>SUM(BC6:BE6)</f>
        <v>18</v>
      </c>
      <c r="BG6" s="23"/>
      <c r="BH6" s="23"/>
      <c r="BI6" s="20">
        <f t="shared" ref="BI6:BK6" si="9">COUNT(BI14:BI115)</f>
        <v>7</v>
      </c>
      <c r="BJ6" s="20">
        <f t="shared" si="9"/>
        <v>4</v>
      </c>
      <c r="BK6" s="20">
        <f t="shared" si="9"/>
        <v>7</v>
      </c>
      <c r="BL6" s="25">
        <f>SUM(BI6:BK6)</f>
        <v>18</v>
      </c>
      <c r="BM6" s="23"/>
      <c r="BN6" s="23"/>
      <c r="BO6" s="24">
        <f>BL6+BF6+AZ6+AU6+AO6+AJ6+AD6+X6+R6+K6</f>
        <v>180</v>
      </c>
      <c r="BP6" s="23"/>
      <c r="BQ6" s="23"/>
      <c r="BR6" s="20">
        <f t="shared" ref="BR6:BW6" si="10">COUNT(BR14:BR115)</f>
        <v>4</v>
      </c>
      <c r="BS6" s="20">
        <f t="shared" si="10"/>
        <v>3</v>
      </c>
      <c r="BT6" s="20">
        <f t="shared" si="10"/>
        <v>6</v>
      </c>
      <c r="BU6" s="20">
        <f t="shared" si="10"/>
        <v>1</v>
      </c>
      <c r="BV6" s="20">
        <f t="shared" si="10"/>
        <v>1</v>
      </c>
      <c r="BW6" s="20">
        <f t="shared" si="10"/>
        <v>3</v>
      </c>
      <c r="BX6" s="25">
        <f>SUM(BR6:BW6)</f>
        <v>18</v>
      </c>
      <c r="BY6" s="23"/>
      <c r="BZ6" s="23"/>
      <c r="CA6" s="20">
        <f t="shared" ref="CA6:CF6" si="11">COUNT(CA14:CA115)</f>
        <v>4</v>
      </c>
      <c r="CB6" s="20">
        <f t="shared" si="11"/>
        <v>3</v>
      </c>
      <c r="CC6" s="20">
        <f t="shared" si="11"/>
        <v>1</v>
      </c>
      <c r="CD6" s="20">
        <f t="shared" si="11"/>
        <v>5</v>
      </c>
      <c r="CE6" s="20">
        <f t="shared" si="11"/>
        <v>0</v>
      </c>
      <c r="CF6" s="20">
        <f t="shared" si="11"/>
        <v>5</v>
      </c>
      <c r="CG6" s="25">
        <f>SUM(CA6:CF6)</f>
        <v>18</v>
      </c>
      <c r="CH6" s="23"/>
      <c r="CI6" s="23"/>
      <c r="CJ6" s="20">
        <f t="shared" ref="CJ6:CO6" si="12">COUNT(CJ14:CJ115)</f>
        <v>3</v>
      </c>
      <c r="CK6" s="20">
        <f t="shared" si="12"/>
        <v>3</v>
      </c>
      <c r="CL6" s="20">
        <f t="shared" si="12"/>
        <v>4</v>
      </c>
      <c r="CM6" s="20">
        <f t="shared" si="12"/>
        <v>1</v>
      </c>
      <c r="CN6" s="20">
        <f t="shared" si="12"/>
        <v>7</v>
      </c>
      <c r="CO6" s="20">
        <f t="shared" si="12"/>
        <v>0</v>
      </c>
      <c r="CP6" s="25">
        <f>SUM(CJ6:CO6)</f>
        <v>18</v>
      </c>
      <c r="CQ6" s="23"/>
      <c r="CR6" s="23"/>
      <c r="CS6" s="20">
        <f t="shared" ref="CS6:CX6" si="13">COUNT(CS14:CS115)</f>
        <v>6</v>
      </c>
      <c r="CT6" s="20">
        <f t="shared" si="13"/>
        <v>2</v>
      </c>
      <c r="CU6" s="20">
        <f t="shared" si="13"/>
        <v>4</v>
      </c>
      <c r="CV6" s="20">
        <f t="shared" si="13"/>
        <v>2</v>
      </c>
      <c r="CW6" s="20">
        <f t="shared" si="13"/>
        <v>3</v>
      </c>
      <c r="CX6" s="20">
        <f t="shared" si="13"/>
        <v>1</v>
      </c>
      <c r="CY6" s="25">
        <f>SUM(CS6:CX6)</f>
        <v>18</v>
      </c>
      <c r="CZ6" s="23"/>
      <c r="DA6" s="23"/>
      <c r="DB6" s="20">
        <f t="shared" ref="DB6:DG6" si="14">COUNT(DB14:DB115)</f>
        <v>4</v>
      </c>
      <c r="DC6" s="20">
        <f t="shared" si="14"/>
        <v>0</v>
      </c>
      <c r="DD6" s="20">
        <f t="shared" si="14"/>
        <v>4</v>
      </c>
      <c r="DE6" s="20">
        <f t="shared" si="14"/>
        <v>5</v>
      </c>
      <c r="DF6" s="20">
        <f t="shared" si="14"/>
        <v>4</v>
      </c>
      <c r="DG6" s="20">
        <f t="shared" si="14"/>
        <v>1</v>
      </c>
      <c r="DH6" s="25">
        <f>SUM(DB6:DG6)</f>
        <v>18</v>
      </c>
      <c r="DI6" s="23"/>
      <c r="DJ6" s="23"/>
      <c r="DK6" s="20">
        <f t="shared" ref="DK6:DP6" si="15">COUNT(DK14:DK115)</f>
        <v>4</v>
      </c>
      <c r="DL6" s="20">
        <f t="shared" si="15"/>
        <v>3</v>
      </c>
      <c r="DM6" s="20">
        <f t="shared" si="15"/>
        <v>2</v>
      </c>
      <c r="DN6" s="20">
        <f t="shared" si="15"/>
        <v>4</v>
      </c>
      <c r="DO6" s="20">
        <f t="shared" si="15"/>
        <v>4</v>
      </c>
      <c r="DP6" s="20">
        <f t="shared" si="15"/>
        <v>1</v>
      </c>
      <c r="DQ6" s="25">
        <f>SUM(DK6:DP6)</f>
        <v>18</v>
      </c>
      <c r="DR6" s="23"/>
      <c r="DS6" s="23"/>
      <c r="DT6" s="20">
        <f t="shared" ref="DT6:DY6" si="16">COUNT(DT14:DT115)</f>
        <v>2</v>
      </c>
      <c r="DU6" s="20">
        <f t="shared" si="16"/>
        <v>3</v>
      </c>
      <c r="DV6" s="20">
        <f t="shared" si="16"/>
        <v>0</v>
      </c>
      <c r="DW6" s="20">
        <f t="shared" si="16"/>
        <v>2</v>
      </c>
      <c r="DX6" s="20">
        <f t="shared" si="16"/>
        <v>5</v>
      </c>
      <c r="DY6" s="20">
        <f t="shared" si="16"/>
        <v>6</v>
      </c>
      <c r="DZ6" s="25">
        <f>SUM(DT6:DY6)</f>
        <v>18</v>
      </c>
      <c r="EA6" s="23"/>
      <c r="EB6" s="23"/>
      <c r="EC6" s="24">
        <f>SUM(DZ6+DQ6+DH6+CY6+CP6+CG6+BX6)</f>
        <v>126</v>
      </c>
      <c r="ED6" s="23"/>
      <c r="EE6" s="23"/>
      <c r="EF6" s="20">
        <f t="shared" ref="EF6:EG6" si="17">COUNT(EF14:EF115)</f>
        <v>0</v>
      </c>
      <c r="EG6" s="20">
        <f t="shared" si="17"/>
        <v>2</v>
      </c>
      <c r="EH6" s="20">
        <f t="shared" ref="EH6:EO6" si="18">COUNT(EH14:EH115)</f>
        <v>1</v>
      </c>
      <c r="EI6" s="20">
        <f t="shared" si="18"/>
        <v>1</v>
      </c>
      <c r="EJ6" s="20">
        <f t="shared" si="18"/>
        <v>1</v>
      </c>
      <c r="EK6" s="20">
        <f t="shared" si="18"/>
        <v>3</v>
      </c>
      <c r="EL6" s="20">
        <f t="shared" si="18"/>
        <v>2</v>
      </c>
      <c r="EM6" s="20">
        <f t="shared" si="18"/>
        <v>3</v>
      </c>
      <c r="EN6" s="20">
        <f t="shared" si="18"/>
        <v>0</v>
      </c>
      <c r="EO6" s="20">
        <f t="shared" si="18"/>
        <v>5</v>
      </c>
      <c r="EP6" s="25">
        <f>SUM(EF6:EO6)</f>
        <v>18</v>
      </c>
      <c r="EQ6" s="23"/>
      <c r="ER6" s="23"/>
      <c r="ES6" s="20">
        <f t="shared" ref="ES6:FB6" si="19">COUNT(ES14:ES115)</f>
        <v>3</v>
      </c>
      <c r="ET6" s="20">
        <f t="shared" si="19"/>
        <v>5</v>
      </c>
      <c r="EU6" s="20">
        <f t="shared" si="19"/>
        <v>1</v>
      </c>
      <c r="EV6" s="20">
        <f t="shared" si="19"/>
        <v>2</v>
      </c>
      <c r="EW6" s="20">
        <f t="shared" si="19"/>
        <v>0</v>
      </c>
      <c r="EX6" s="20">
        <f t="shared" si="19"/>
        <v>2</v>
      </c>
      <c r="EY6" s="20">
        <f t="shared" si="19"/>
        <v>1</v>
      </c>
      <c r="EZ6" s="20">
        <f t="shared" si="19"/>
        <v>1</v>
      </c>
      <c r="FA6" s="20">
        <f t="shared" si="19"/>
        <v>2</v>
      </c>
      <c r="FB6" s="20">
        <f t="shared" si="19"/>
        <v>1</v>
      </c>
      <c r="FC6" s="25">
        <f>SUM(ES6:FB6)</f>
        <v>18</v>
      </c>
      <c r="FD6" s="23"/>
      <c r="FE6" s="23"/>
      <c r="FF6" s="20">
        <f t="shared" ref="FF6:FO6" si="20">COUNT(FF14:FF115)</f>
        <v>1</v>
      </c>
      <c r="FG6" s="20">
        <f t="shared" si="20"/>
        <v>2</v>
      </c>
      <c r="FH6" s="20">
        <f t="shared" si="20"/>
        <v>1</v>
      </c>
      <c r="FI6" s="20">
        <f t="shared" si="20"/>
        <v>2</v>
      </c>
      <c r="FJ6" s="20">
        <f t="shared" si="20"/>
        <v>3</v>
      </c>
      <c r="FK6" s="20">
        <f t="shared" si="20"/>
        <v>2</v>
      </c>
      <c r="FL6" s="20">
        <f t="shared" si="20"/>
        <v>1</v>
      </c>
      <c r="FM6" s="20">
        <f t="shared" si="20"/>
        <v>3</v>
      </c>
      <c r="FN6" s="20">
        <f t="shared" si="20"/>
        <v>2</v>
      </c>
      <c r="FO6" s="20">
        <f t="shared" si="20"/>
        <v>1</v>
      </c>
      <c r="FP6" s="25">
        <f>SUM(FF6:FO6)</f>
        <v>18</v>
      </c>
      <c r="FQ6" s="23"/>
      <c r="FR6" s="23"/>
      <c r="FS6" s="20">
        <f t="shared" ref="FS6:GB6" si="21">COUNT(FS14:FS115)</f>
        <v>1</v>
      </c>
      <c r="FT6" s="20">
        <f t="shared" si="21"/>
        <v>3</v>
      </c>
      <c r="FU6" s="20">
        <f t="shared" si="21"/>
        <v>2</v>
      </c>
      <c r="FV6" s="20">
        <f t="shared" si="21"/>
        <v>2</v>
      </c>
      <c r="FW6" s="20">
        <f t="shared" si="21"/>
        <v>2</v>
      </c>
      <c r="FX6" s="20">
        <f t="shared" si="21"/>
        <v>0</v>
      </c>
      <c r="FY6" s="20">
        <f t="shared" si="21"/>
        <v>3</v>
      </c>
      <c r="FZ6" s="20">
        <f t="shared" si="21"/>
        <v>1</v>
      </c>
      <c r="GA6" s="20">
        <f t="shared" si="21"/>
        <v>1</v>
      </c>
      <c r="GB6" s="20">
        <f t="shared" si="21"/>
        <v>3</v>
      </c>
      <c r="GC6" s="25">
        <f>SUM(FS6:GB6)</f>
        <v>18</v>
      </c>
      <c r="GD6" s="23"/>
      <c r="GE6" s="23"/>
      <c r="GF6" s="20">
        <f t="shared" ref="GF6:GO6" si="22">COUNT(GF14:GF115)</f>
        <v>6</v>
      </c>
      <c r="GG6" s="20">
        <f t="shared" si="22"/>
        <v>1</v>
      </c>
      <c r="GH6" s="20">
        <f t="shared" si="22"/>
        <v>0</v>
      </c>
      <c r="GI6" s="20">
        <f t="shared" si="22"/>
        <v>1</v>
      </c>
      <c r="GJ6" s="20">
        <f t="shared" si="22"/>
        <v>0</v>
      </c>
      <c r="GK6" s="20">
        <f t="shared" si="22"/>
        <v>4</v>
      </c>
      <c r="GL6" s="20">
        <f t="shared" si="22"/>
        <v>1</v>
      </c>
      <c r="GM6" s="20">
        <f t="shared" si="22"/>
        <v>2</v>
      </c>
      <c r="GN6" s="20">
        <f t="shared" si="22"/>
        <v>3</v>
      </c>
      <c r="GO6" s="20">
        <f t="shared" si="22"/>
        <v>0</v>
      </c>
      <c r="GP6" s="25">
        <f>SUM(GF6:GO6)</f>
        <v>18</v>
      </c>
      <c r="GQ6" s="23"/>
      <c r="GR6" s="23"/>
      <c r="GS6" s="24">
        <f>GP6+GC6+FP6+FC6+EP6</f>
        <v>90</v>
      </c>
      <c r="GT6" s="23"/>
      <c r="GU6" s="23"/>
      <c r="GV6" s="20">
        <f t="shared" ref="GV6:HE6" si="23">COUNT(GV14:GV115)</f>
        <v>1</v>
      </c>
      <c r="GW6" s="20">
        <f t="shared" si="23"/>
        <v>1</v>
      </c>
      <c r="GX6" s="20">
        <f t="shared" si="23"/>
        <v>0</v>
      </c>
      <c r="GY6" s="20">
        <f t="shared" si="23"/>
        <v>2</v>
      </c>
      <c r="GZ6" s="20">
        <f t="shared" si="23"/>
        <v>2</v>
      </c>
      <c r="HA6" s="20">
        <f t="shared" si="23"/>
        <v>3</v>
      </c>
      <c r="HB6" s="20">
        <f t="shared" si="23"/>
        <v>2</v>
      </c>
      <c r="HC6" s="20">
        <f t="shared" si="23"/>
        <v>3</v>
      </c>
      <c r="HD6" s="20">
        <f t="shared" si="23"/>
        <v>1</v>
      </c>
      <c r="HE6" s="20">
        <f t="shared" si="23"/>
        <v>3</v>
      </c>
      <c r="HF6" s="25">
        <f>SUM(GV6:HE6)</f>
        <v>18</v>
      </c>
      <c r="HG6" s="23"/>
      <c r="HH6" s="23"/>
      <c r="HI6" s="20">
        <f t="shared" ref="HI6:HR6" si="24">COUNT(HI14:HI115)</f>
        <v>1</v>
      </c>
      <c r="HJ6" s="20">
        <f t="shared" si="24"/>
        <v>3</v>
      </c>
      <c r="HK6" s="20">
        <f t="shared" si="24"/>
        <v>2</v>
      </c>
      <c r="HL6" s="20">
        <f t="shared" si="24"/>
        <v>1</v>
      </c>
      <c r="HM6" s="20">
        <f t="shared" si="24"/>
        <v>3</v>
      </c>
      <c r="HN6" s="20">
        <f t="shared" si="24"/>
        <v>3</v>
      </c>
      <c r="HO6" s="20">
        <f t="shared" si="24"/>
        <v>2</v>
      </c>
      <c r="HP6" s="20">
        <f t="shared" si="24"/>
        <v>1</v>
      </c>
      <c r="HQ6" s="20">
        <f t="shared" si="24"/>
        <v>1</v>
      </c>
      <c r="HR6" s="20">
        <f t="shared" si="24"/>
        <v>1</v>
      </c>
      <c r="HS6" s="25">
        <f>SUM(HI6:HR6)</f>
        <v>18</v>
      </c>
      <c r="HT6" s="23"/>
      <c r="HU6" s="23"/>
      <c r="HV6" s="20">
        <f t="shared" ref="HV6:IE6" si="25">COUNT(HV14:HV115)</f>
        <v>2</v>
      </c>
      <c r="HW6" s="20">
        <f t="shared" si="25"/>
        <v>2</v>
      </c>
      <c r="HX6" s="20">
        <f t="shared" si="25"/>
        <v>1</v>
      </c>
      <c r="HY6" s="20">
        <f t="shared" si="25"/>
        <v>1</v>
      </c>
      <c r="HZ6" s="20">
        <f t="shared" si="25"/>
        <v>2</v>
      </c>
      <c r="IA6" s="20">
        <f t="shared" si="25"/>
        <v>6</v>
      </c>
      <c r="IB6" s="20">
        <f t="shared" si="25"/>
        <v>0</v>
      </c>
      <c r="IC6" s="20">
        <f t="shared" si="25"/>
        <v>1</v>
      </c>
      <c r="ID6" s="20">
        <f t="shared" si="25"/>
        <v>0</v>
      </c>
      <c r="IE6" s="20">
        <f t="shared" si="25"/>
        <v>3</v>
      </c>
      <c r="IF6" s="25">
        <f>SUM(HV6:IE6)</f>
        <v>18</v>
      </c>
      <c r="IG6" s="23"/>
      <c r="IH6" s="23"/>
      <c r="II6" s="24">
        <f>IF6+HS6+HF6</f>
        <v>54</v>
      </c>
      <c r="IJ6" s="23"/>
      <c r="IK6" s="23"/>
      <c r="IL6" s="21">
        <f>II6+GS6+EC6+BO6</f>
        <v>450</v>
      </c>
      <c r="IM6" s="23"/>
      <c r="IN6" s="23"/>
    </row>
    <row r="7" spans="1:248" ht="16.350000000000001" customHeight="1" x14ac:dyDescent="0.25">
      <c r="A7" s="30"/>
      <c r="B7" s="31"/>
      <c r="C7" s="31"/>
      <c r="D7" s="31"/>
      <c r="E7" s="32"/>
      <c r="F7" s="1" t="s">
        <v>35</v>
      </c>
      <c r="G7" s="20">
        <f t="shared" ref="G7:J7" si="26">COUNTIFS(G14:G115,G11)</f>
        <v>4</v>
      </c>
      <c r="H7" s="20">
        <f t="shared" si="26"/>
        <v>3</v>
      </c>
      <c r="I7" s="20">
        <f t="shared" si="26"/>
        <v>4</v>
      </c>
      <c r="J7" s="20">
        <f>COUNTIFS(J14:J115,J11)</f>
        <v>4</v>
      </c>
      <c r="K7" s="25">
        <f t="shared" ref="K7:K9" si="27">SUM(G7:J7)</f>
        <v>15</v>
      </c>
      <c r="L7" s="23"/>
      <c r="M7" s="23"/>
      <c r="N7" s="20">
        <f t="shared" ref="N7:Q7" si="28">COUNTIFS(N14:N115,N11)</f>
        <v>6</v>
      </c>
      <c r="O7" s="20">
        <f t="shared" si="28"/>
        <v>6</v>
      </c>
      <c r="P7" s="20">
        <f t="shared" si="28"/>
        <v>4</v>
      </c>
      <c r="Q7" s="20">
        <f t="shared" si="28"/>
        <v>1</v>
      </c>
      <c r="R7" s="25">
        <f t="shared" ref="R7:R9" si="29">SUM(N7:Q7)</f>
        <v>17</v>
      </c>
      <c r="S7" s="23"/>
      <c r="T7" s="23"/>
      <c r="U7" s="20">
        <f t="shared" ref="U7:W7" si="30">COUNTIFS(U14:U115,U11)</f>
        <v>6</v>
      </c>
      <c r="V7" s="20">
        <f t="shared" si="30"/>
        <v>6</v>
      </c>
      <c r="W7" s="20">
        <f t="shared" si="30"/>
        <v>6</v>
      </c>
      <c r="X7" s="25">
        <f t="shared" ref="X7:X9" si="31">SUM(U7:W7)</f>
        <v>18</v>
      </c>
      <c r="Y7" s="23"/>
      <c r="Z7" s="23"/>
      <c r="AA7" s="20">
        <f t="shared" ref="AA7:AC7" si="32">COUNTIFS(AA14:AA115,AA11)</f>
        <v>5</v>
      </c>
      <c r="AB7" s="20">
        <f t="shared" si="32"/>
        <v>3</v>
      </c>
      <c r="AC7" s="20">
        <f t="shared" si="32"/>
        <v>8</v>
      </c>
      <c r="AD7" s="25">
        <f t="shared" ref="AD7:AD9" si="33">SUM(AA7:AC7)</f>
        <v>16</v>
      </c>
      <c r="AE7" s="23"/>
      <c r="AF7" s="23"/>
      <c r="AG7" s="20">
        <f t="shared" ref="AG7:AI7" si="34">COUNTIFS(AG14:AG115,AG11)</f>
        <v>5</v>
      </c>
      <c r="AH7" s="20">
        <f t="shared" si="34"/>
        <v>6</v>
      </c>
      <c r="AI7" s="20">
        <f t="shared" si="34"/>
        <v>5</v>
      </c>
      <c r="AJ7" s="25">
        <f t="shared" ref="AJ7:AJ9" si="35">SUM(AG7:AI7)</f>
        <v>16</v>
      </c>
      <c r="AK7" s="23"/>
      <c r="AL7" s="23"/>
      <c r="AM7" s="20">
        <f t="shared" ref="AM7:AN7" si="36">COUNTIFS(AM14:AM115,AM11)</f>
        <v>6</v>
      </c>
      <c r="AN7" s="20">
        <f t="shared" si="36"/>
        <v>5</v>
      </c>
      <c r="AO7" s="25">
        <f t="shared" ref="AO7:AO9" si="37">SUM(AM7:AN7)</f>
        <v>11</v>
      </c>
      <c r="AP7" s="23"/>
      <c r="AQ7" s="23"/>
      <c r="AR7" s="20">
        <f t="shared" ref="AR7:AT7" si="38">COUNTIFS(AR14:AR115,AR11)</f>
        <v>4</v>
      </c>
      <c r="AS7" s="20">
        <f t="shared" si="38"/>
        <v>6</v>
      </c>
      <c r="AT7" s="20">
        <f t="shared" si="38"/>
        <v>4</v>
      </c>
      <c r="AU7" s="25">
        <f t="shared" ref="AU7:AU9" si="39">SUM(AR7:AT7)</f>
        <v>14</v>
      </c>
      <c r="AV7" s="23"/>
      <c r="AW7" s="23"/>
      <c r="AX7" s="20">
        <f t="shared" ref="AX7:AY7" si="40">COUNTIFS(AX14:AX115,AX11)</f>
        <v>6</v>
      </c>
      <c r="AY7" s="20">
        <f t="shared" si="40"/>
        <v>7</v>
      </c>
      <c r="AZ7" s="25">
        <f t="shared" ref="AZ7:AZ9" si="41">SUM(AX7:AY7)</f>
        <v>13</v>
      </c>
      <c r="BA7" s="23"/>
      <c r="BB7" s="23"/>
      <c r="BC7" s="20">
        <f t="shared" ref="BC7:BE7" si="42">COUNTIFS(BC14:BC115,BC11)</f>
        <v>1</v>
      </c>
      <c r="BD7" s="20">
        <f t="shared" si="42"/>
        <v>0</v>
      </c>
      <c r="BE7" s="20">
        <f t="shared" si="42"/>
        <v>1</v>
      </c>
      <c r="BF7" s="25">
        <f t="shared" ref="BF7:BF9" si="43">SUM(BC7:BE7)</f>
        <v>2</v>
      </c>
      <c r="BG7" s="23"/>
      <c r="BH7" s="23"/>
      <c r="BI7" s="20">
        <f t="shared" ref="BI7:BK7" si="44">COUNTIFS(BI14:BI115,BI11)</f>
        <v>7</v>
      </c>
      <c r="BJ7" s="20">
        <f t="shared" si="44"/>
        <v>3</v>
      </c>
      <c r="BK7" s="20">
        <f t="shared" si="44"/>
        <v>6</v>
      </c>
      <c r="BL7" s="25">
        <f t="shared" ref="BL7:BL9" si="45">SUM(BI7:BK7)</f>
        <v>16</v>
      </c>
      <c r="BM7" s="23"/>
      <c r="BN7" s="23"/>
      <c r="BO7" s="24">
        <f t="shared" ref="BO7:BO10" si="46">BL7+BF7+AZ7+AU7+AO7+AJ7+AD7+X7+R7+K7</f>
        <v>138</v>
      </c>
      <c r="BP7" s="23"/>
      <c r="BQ7" s="23"/>
      <c r="BR7" s="20">
        <f t="shared" ref="BR7:BW7" si="47">COUNTIFS(BR14:BR115,BR11)</f>
        <v>0</v>
      </c>
      <c r="BS7" s="20">
        <f t="shared" si="47"/>
        <v>0</v>
      </c>
      <c r="BT7" s="20">
        <f t="shared" si="47"/>
        <v>2</v>
      </c>
      <c r="BU7" s="20">
        <f t="shared" si="47"/>
        <v>0</v>
      </c>
      <c r="BV7" s="20">
        <f t="shared" si="47"/>
        <v>1</v>
      </c>
      <c r="BW7" s="20">
        <f t="shared" si="47"/>
        <v>2</v>
      </c>
      <c r="BX7" s="25">
        <f t="shared" ref="BX7:BX9" si="48">SUM(BR7:BW7)</f>
        <v>5</v>
      </c>
      <c r="BY7" s="23"/>
      <c r="BZ7" s="23"/>
      <c r="CA7" s="20">
        <f t="shared" ref="CA7:CF7" si="49">COUNTIFS(CA14:CA115,CA11)</f>
        <v>3</v>
      </c>
      <c r="CB7" s="20">
        <f t="shared" si="49"/>
        <v>2</v>
      </c>
      <c r="CC7" s="20">
        <f t="shared" si="49"/>
        <v>1</v>
      </c>
      <c r="CD7" s="20">
        <f t="shared" si="49"/>
        <v>5</v>
      </c>
      <c r="CE7" s="20">
        <f t="shared" si="49"/>
        <v>0</v>
      </c>
      <c r="CF7" s="20">
        <f t="shared" si="49"/>
        <v>1</v>
      </c>
      <c r="CG7" s="25">
        <f t="shared" ref="CG7:CG9" si="50">SUM(CA7:CF7)</f>
        <v>12</v>
      </c>
      <c r="CH7" s="23"/>
      <c r="CI7" s="23"/>
      <c r="CJ7" s="20">
        <f t="shared" ref="CJ7:CO7" si="51">COUNTIFS(CJ14:CJ115,CJ11)</f>
        <v>1</v>
      </c>
      <c r="CK7" s="20">
        <f t="shared" si="51"/>
        <v>3</v>
      </c>
      <c r="CL7" s="20">
        <f t="shared" si="51"/>
        <v>2</v>
      </c>
      <c r="CM7" s="20">
        <f t="shared" si="51"/>
        <v>1</v>
      </c>
      <c r="CN7" s="20">
        <f t="shared" si="51"/>
        <v>1</v>
      </c>
      <c r="CO7" s="20">
        <f t="shared" si="51"/>
        <v>0</v>
      </c>
      <c r="CP7" s="25">
        <f t="shared" ref="CP7:CP9" si="52">SUM(CJ7:CO7)</f>
        <v>8</v>
      </c>
      <c r="CQ7" s="23"/>
      <c r="CR7" s="23"/>
      <c r="CS7" s="20">
        <f t="shared" ref="CS7:CX7" si="53">COUNTIFS(CS14:CS115,CS11)</f>
        <v>4</v>
      </c>
      <c r="CT7" s="20">
        <f t="shared" si="53"/>
        <v>1</v>
      </c>
      <c r="CU7" s="20">
        <f t="shared" si="53"/>
        <v>3</v>
      </c>
      <c r="CV7" s="20">
        <f t="shared" si="53"/>
        <v>2</v>
      </c>
      <c r="CW7" s="20">
        <f t="shared" si="53"/>
        <v>2</v>
      </c>
      <c r="CX7" s="20">
        <f t="shared" si="53"/>
        <v>0</v>
      </c>
      <c r="CY7" s="25">
        <f t="shared" ref="CY7:CY9" si="54">SUM(CS7:CX7)</f>
        <v>12</v>
      </c>
      <c r="CZ7" s="23"/>
      <c r="DA7" s="23"/>
      <c r="DB7" s="20">
        <f t="shared" ref="DB7:DG7" si="55">COUNTIFS(DB14:DB115,DB11)</f>
        <v>1</v>
      </c>
      <c r="DC7" s="20">
        <f t="shared" si="55"/>
        <v>0</v>
      </c>
      <c r="DD7" s="20">
        <f t="shared" si="55"/>
        <v>3</v>
      </c>
      <c r="DE7" s="20">
        <f t="shared" si="55"/>
        <v>5</v>
      </c>
      <c r="DF7" s="20">
        <f t="shared" si="55"/>
        <v>3</v>
      </c>
      <c r="DG7" s="20">
        <f t="shared" si="55"/>
        <v>0</v>
      </c>
      <c r="DH7" s="25">
        <f t="shared" ref="DH7:DH9" si="56">SUM(DB7:DG7)</f>
        <v>12</v>
      </c>
      <c r="DI7" s="23"/>
      <c r="DJ7" s="23"/>
      <c r="DK7" s="20">
        <f t="shared" ref="DK7:DP7" si="57">COUNTIFS(DK14:DK115,DK11)</f>
        <v>3</v>
      </c>
      <c r="DL7" s="20">
        <f t="shared" si="57"/>
        <v>3</v>
      </c>
      <c r="DM7" s="20">
        <f t="shared" si="57"/>
        <v>2</v>
      </c>
      <c r="DN7" s="20">
        <f t="shared" si="57"/>
        <v>3</v>
      </c>
      <c r="DO7" s="20">
        <f t="shared" si="57"/>
        <v>1</v>
      </c>
      <c r="DP7" s="20">
        <f t="shared" si="57"/>
        <v>1</v>
      </c>
      <c r="DQ7" s="25">
        <f t="shared" ref="DQ7:DQ9" si="58">SUM(DK7:DP7)</f>
        <v>13</v>
      </c>
      <c r="DR7" s="23"/>
      <c r="DS7" s="23"/>
      <c r="DT7" s="20">
        <f t="shared" ref="DT7:DY7" si="59">COUNTIFS(DT14:DT115,DT11)</f>
        <v>0</v>
      </c>
      <c r="DU7" s="20">
        <f t="shared" si="59"/>
        <v>0</v>
      </c>
      <c r="DV7" s="20">
        <f t="shared" si="59"/>
        <v>0</v>
      </c>
      <c r="DW7" s="20">
        <f t="shared" si="59"/>
        <v>0</v>
      </c>
      <c r="DX7" s="20">
        <f t="shared" si="59"/>
        <v>0</v>
      </c>
      <c r="DY7" s="20">
        <f t="shared" si="59"/>
        <v>0</v>
      </c>
      <c r="DZ7" s="25">
        <f t="shared" ref="DZ7:DZ9" si="60">SUM(DT7:DY7)</f>
        <v>0</v>
      </c>
      <c r="EA7" s="23"/>
      <c r="EB7" s="23"/>
      <c r="EC7" s="24">
        <f t="shared" ref="EC7:EC11" si="61">SUM(DZ7+DQ7+DH7+CY7+CP7+CG7+BX7)</f>
        <v>62</v>
      </c>
      <c r="ED7" s="23"/>
      <c r="EE7" s="23"/>
      <c r="EF7" s="20">
        <f t="shared" ref="EF7:EG7" si="62">COUNTIFS(EF14:EF115,EF11)</f>
        <v>0</v>
      </c>
      <c r="EG7" s="20">
        <f t="shared" si="62"/>
        <v>2</v>
      </c>
      <c r="EH7" s="20">
        <f t="shared" ref="EH7:EO7" si="63">COUNTIFS(EH14:EH115,EH11)</f>
        <v>0</v>
      </c>
      <c r="EI7" s="20">
        <f t="shared" si="63"/>
        <v>1</v>
      </c>
      <c r="EJ7" s="20">
        <f t="shared" si="63"/>
        <v>0</v>
      </c>
      <c r="EK7" s="20">
        <f t="shared" si="63"/>
        <v>3</v>
      </c>
      <c r="EL7" s="20">
        <f t="shared" si="63"/>
        <v>2</v>
      </c>
      <c r="EM7" s="20">
        <f t="shared" si="63"/>
        <v>0</v>
      </c>
      <c r="EN7" s="20">
        <f t="shared" si="63"/>
        <v>0</v>
      </c>
      <c r="EO7" s="20">
        <f t="shared" si="63"/>
        <v>2</v>
      </c>
      <c r="EP7" s="25">
        <f t="shared" ref="EP7:EP9" si="64">SUM(EF7:EO7)</f>
        <v>10</v>
      </c>
      <c r="EQ7" s="23"/>
      <c r="ER7" s="23"/>
      <c r="ES7" s="20">
        <f t="shared" ref="ES7:FB7" si="65">COUNTIFS(ES14:ES115,ES11)</f>
        <v>1</v>
      </c>
      <c r="ET7" s="20">
        <f t="shared" si="65"/>
        <v>0</v>
      </c>
      <c r="EU7" s="20">
        <f t="shared" si="65"/>
        <v>0</v>
      </c>
      <c r="EV7" s="20">
        <f t="shared" si="65"/>
        <v>0</v>
      </c>
      <c r="EW7" s="20">
        <f t="shared" si="65"/>
        <v>0</v>
      </c>
      <c r="EX7" s="20">
        <f t="shared" si="65"/>
        <v>0</v>
      </c>
      <c r="EY7" s="20">
        <f t="shared" si="65"/>
        <v>0</v>
      </c>
      <c r="EZ7" s="20">
        <f t="shared" si="65"/>
        <v>0</v>
      </c>
      <c r="FA7" s="20">
        <f t="shared" si="65"/>
        <v>1</v>
      </c>
      <c r="FB7" s="20">
        <f t="shared" si="65"/>
        <v>0</v>
      </c>
      <c r="FC7" s="25">
        <f t="shared" ref="FC7:FC9" si="66">SUM(ES7:FB7)</f>
        <v>2</v>
      </c>
      <c r="FD7" s="23"/>
      <c r="FE7" s="23"/>
      <c r="FF7" s="20">
        <f t="shared" ref="FF7:FO7" si="67">COUNTIFS(FF14:FF115,FF11)</f>
        <v>0</v>
      </c>
      <c r="FG7" s="20">
        <f t="shared" si="67"/>
        <v>0</v>
      </c>
      <c r="FH7" s="20">
        <f t="shared" si="67"/>
        <v>0</v>
      </c>
      <c r="FI7" s="20">
        <f t="shared" si="67"/>
        <v>2</v>
      </c>
      <c r="FJ7" s="20">
        <f t="shared" si="67"/>
        <v>1</v>
      </c>
      <c r="FK7" s="20">
        <f t="shared" si="67"/>
        <v>2</v>
      </c>
      <c r="FL7" s="20">
        <f t="shared" si="67"/>
        <v>1</v>
      </c>
      <c r="FM7" s="20">
        <f t="shared" si="67"/>
        <v>3</v>
      </c>
      <c r="FN7" s="20">
        <f t="shared" si="67"/>
        <v>0</v>
      </c>
      <c r="FO7" s="20">
        <f t="shared" si="67"/>
        <v>1</v>
      </c>
      <c r="FP7" s="25">
        <f t="shared" ref="FP7:FP9" si="68">SUM(FF7:FO7)</f>
        <v>10</v>
      </c>
      <c r="FQ7" s="23"/>
      <c r="FR7" s="23"/>
      <c r="FS7" s="20">
        <f t="shared" ref="FS7:GB7" si="69">COUNTIFS(FS14:FS115,FS11)</f>
        <v>0</v>
      </c>
      <c r="FT7" s="20">
        <f t="shared" si="69"/>
        <v>0</v>
      </c>
      <c r="FU7" s="20">
        <f t="shared" si="69"/>
        <v>0</v>
      </c>
      <c r="FV7" s="20">
        <f t="shared" si="69"/>
        <v>1</v>
      </c>
      <c r="FW7" s="20">
        <f t="shared" si="69"/>
        <v>0</v>
      </c>
      <c r="FX7" s="20">
        <f t="shared" si="69"/>
        <v>0</v>
      </c>
      <c r="FY7" s="20">
        <f t="shared" si="69"/>
        <v>0</v>
      </c>
      <c r="FZ7" s="20">
        <f t="shared" si="69"/>
        <v>1</v>
      </c>
      <c r="GA7" s="20">
        <f t="shared" si="69"/>
        <v>0</v>
      </c>
      <c r="GB7" s="20">
        <f t="shared" si="69"/>
        <v>0</v>
      </c>
      <c r="GC7" s="25">
        <f t="shared" ref="GC7:GC9" si="70">SUM(FS7:GB7)</f>
        <v>2</v>
      </c>
      <c r="GD7" s="23"/>
      <c r="GE7" s="23"/>
      <c r="GF7" s="20">
        <f t="shared" ref="GF7:GO7" si="71">COUNTIFS(GF14:GF115,GF11)</f>
        <v>4</v>
      </c>
      <c r="GG7" s="20">
        <f t="shared" si="71"/>
        <v>1</v>
      </c>
      <c r="GH7" s="20">
        <f t="shared" si="71"/>
        <v>0</v>
      </c>
      <c r="GI7" s="20">
        <f t="shared" si="71"/>
        <v>1</v>
      </c>
      <c r="GJ7" s="20">
        <f t="shared" si="71"/>
        <v>0</v>
      </c>
      <c r="GK7" s="20">
        <f t="shared" si="71"/>
        <v>3</v>
      </c>
      <c r="GL7" s="20">
        <f t="shared" si="71"/>
        <v>1</v>
      </c>
      <c r="GM7" s="20">
        <f t="shared" si="71"/>
        <v>0</v>
      </c>
      <c r="GN7" s="20">
        <f t="shared" si="71"/>
        <v>3</v>
      </c>
      <c r="GO7" s="20">
        <f t="shared" si="71"/>
        <v>0</v>
      </c>
      <c r="GP7" s="25">
        <f t="shared" ref="GP7:GP9" si="72">SUM(GF7:GO7)</f>
        <v>13</v>
      </c>
      <c r="GQ7" s="23"/>
      <c r="GR7" s="23"/>
      <c r="GS7" s="24">
        <f t="shared" ref="GS7:GS9" si="73">GP7+GC7+FP7+FC7+EP7</f>
        <v>37</v>
      </c>
      <c r="GT7" s="23"/>
      <c r="GU7" s="23"/>
      <c r="GV7" s="20">
        <f t="shared" ref="GV7:HE7" si="74">COUNTIFS(GV14:GV115,GV11)</f>
        <v>1</v>
      </c>
      <c r="GW7" s="20">
        <f t="shared" si="74"/>
        <v>1</v>
      </c>
      <c r="GX7" s="20">
        <f t="shared" si="74"/>
        <v>0</v>
      </c>
      <c r="GY7" s="20">
        <f t="shared" si="74"/>
        <v>2</v>
      </c>
      <c r="GZ7" s="20">
        <f t="shared" si="74"/>
        <v>2</v>
      </c>
      <c r="HA7" s="20">
        <f t="shared" si="74"/>
        <v>1</v>
      </c>
      <c r="HB7" s="20">
        <f t="shared" si="74"/>
        <v>2</v>
      </c>
      <c r="HC7" s="20">
        <f t="shared" si="74"/>
        <v>2</v>
      </c>
      <c r="HD7" s="20">
        <f t="shared" si="74"/>
        <v>1</v>
      </c>
      <c r="HE7" s="20">
        <f t="shared" si="74"/>
        <v>2</v>
      </c>
      <c r="HF7" s="25">
        <f t="shared" ref="HF7:HF9" si="75">SUM(GV7:HE7)</f>
        <v>14</v>
      </c>
      <c r="HG7" s="23"/>
      <c r="HH7" s="23"/>
      <c r="HI7" s="20">
        <f t="shared" ref="HI7:HR7" si="76">COUNTIFS(HI14:HI115,HI11)</f>
        <v>0</v>
      </c>
      <c r="HJ7" s="20">
        <f t="shared" si="76"/>
        <v>2</v>
      </c>
      <c r="HK7" s="20">
        <f t="shared" si="76"/>
        <v>2</v>
      </c>
      <c r="HL7" s="20">
        <f t="shared" si="76"/>
        <v>1</v>
      </c>
      <c r="HM7" s="20">
        <f t="shared" si="76"/>
        <v>3</v>
      </c>
      <c r="HN7" s="20">
        <f t="shared" si="76"/>
        <v>0</v>
      </c>
      <c r="HO7" s="20">
        <f t="shared" si="76"/>
        <v>1</v>
      </c>
      <c r="HP7" s="20">
        <f t="shared" si="76"/>
        <v>0</v>
      </c>
      <c r="HQ7" s="20">
        <f t="shared" si="76"/>
        <v>0</v>
      </c>
      <c r="HR7" s="20">
        <f t="shared" si="76"/>
        <v>1</v>
      </c>
      <c r="HS7" s="25">
        <f t="shared" ref="HS7:HS9" si="77">SUM(HI7:HR7)</f>
        <v>10</v>
      </c>
      <c r="HT7" s="23"/>
      <c r="HU7" s="23"/>
      <c r="HV7" s="20">
        <f t="shared" ref="HV7:IE7" si="78">COUNTIFS(HV14:HV115,HV11)</f>
        <v>2</v>
      </c>
      <c r="HW7" s="20">
        <f t="shared" si="78"/>
        <v>2</v>
      </c>
      <c r="HX7" s="20">
        <f t="shared" si="78"/>
        <v>1</v>
      </c>
      <c r="HY7" s="20">
        <f t="shared" si="78"/>
        <v>0</v>
      </c>
      <c r="HZ7" s="20">
        <f t="shared" si="78"/>
        <v>1</v>
      </c>
      <c r="IA7" s="20">
        <f t="shared" si="78"/>
        <v>1</v>
      </c>
      <c r="IB7" s="20">
        <f t="shared" si="78"/>
        <v>0</v>
      </c>
      <c r="IC7" s="20">
        <f t="shared" si="78"/>
        <v>0</v>
      </c>
      <c r="ID7" s="20">
        <f t="shared" si="78"/>
        <v>0</v>
      </c>
      <c r="IE7" s="20">
        <f t="shared" si="78"/>
        <v>0</v>
      </c>
      <c r="IF7" s="25">
        <f t="shared" ref="IF7:IF9" si="79">SUM(HV7:IE7)</f>
        <v>7</v>
      </c>
      <c r="IG7" s="23"/>
      <c r="IH7" s="23"/>
      <c r="II7" s="24">
        <f t="shared" ref="II7:II11" si="80">IF7+HS7+HF7</f>
        <v>31</v>
      </c>
      <c r="IJ7" s="23"/>
      <c r="IK7" s="23"/>
      <c r="IL7" s="21">
        <f t="shared" ref="IL7:IL9" si="81">II7+GS7+EC7+BO7</f>
        <v>268</v>
      </c>
      <c r="IM7" s="23"/>
      <c r="IN7" s="23"/>
    </row>
    <row r="8" spans="1:248" ht="16.350000000000001" customHeight="1" x14ac:dyDescent="0.25">
      <c r="A8" s="30"/>
      <c r="B8" s="31"/>
      <c r="C8" s="31"/>
      <c r="D8" s="31"/>
      <c r="E8" s="32"/>
      <c r="F8" s="1" t="s">
        <v>36</v>
      </c>
      <c r="G8" s="20">
        <f>G6-G7-G9</f>
        <v>0</v>
      </c>
      <c r="H8" s="20">
        <f t="shared" ref="H8:J8" si="82">H6-H7-H9</f>
        <v>0</v>
      </c>
      <c r="I8" s="20">
        <f t="shared" si="82"/>
        <v>0</v>
      </c>
      <c r="J8" s="20">
        <f t="shared" si="82"/>
        <v>0</v>
      </c>
      <c r="K8" s="25">
        <f t="shared" si="27"/>
        <v>0</v>
      </c>
      <c r="L8" s="23"/>
      <c r="M8" s="23"/>
      <c r="N8" s="20">
        <f>N6-N7-N9</f>
        <v>0</v>
      </c>
      <c r="O8" s="20">
        <f t="shared" ref="O8:Q8" si="83">O6-O7-O9</f>
        <v>0</v>
      </c>
      <c r="P8" s="20">
        <f t="shared" si="83"/>
        <v>0</v>
      </c>
      <c r="Q8" s="20">
        <f t="shared" si="83"/>
        <v>0</v>
      </c>
      <c r="R8" s="25">
        <f t="shared" si="29"/>
        <v>0</v>
      </c>
      <c r="S8" s="23"/>
      <c r="T8" s="23"/>
      <c r="U8" s="20">
        <f>U6-U7-U9</f>
        <v>0</v>
      </c>
      <c r="V8" s="20">
        <f t="shared" ref="V8:W8" si="84">V6-V7-V9</f>
        <v>0</v>
      </c>
      <c r="W8" s="20">
        <f t="shared" si="84"/>
        <v>0</v>
      </c>
      <c r="X8" s="25">
        <f t="shared" si="31"/>
        <v>0</v>
      </c>
      <c r="Y8" s="23"/>
      <c r="Z8" s="23"/>
      <c r="AA8" s="20">
        <f>AA6-AA7-AA9</f>
        <v>0</v>
      </c>
      <c r="AB8" s="20">
        <f t="shared" ref="AB8" si="85">AB6-AB7-AB9</f>
        <v>0</v>
      </c>
      <c r="AC8" s="20">
        <f t="shared" ref="AC8" si="86">AC6-AC7-AC9</f>
        <v>0</v>
      </c>
      <c r="AD8" s="25">
        <f t="shared" si="33"/>
        <v>0</v>
      </c>
      <c r="AE8" s="23"/>
      <c r="AF8" s="23"/>
      <c r="AG8" s="20">
        <f>AG6-AG7-AG9</f>
        <v>0</v>
      </c>
      <c r="AH8" s="20">
        <f t="shared" ref="AH8" si="87">AH6-AH7-AH9</f>
        <v>0</v>
      </c>
      <c r="AI8" s="20">
        <f t="shared" ref="AI8" si="88">AI6-AI7-AI9</f>
        <v>0</v>
      </c>
      <c r="AJ8" s="25">
        <f t="shared" si="35"/>
        <v>0</v>
      </c>
      <c r="AK8" s="23"/>
      <c r="AL8" s="23"/>
      <c r="AM8" s="20">
        <f>AM6-AM7-AM9</f>
        <v>0</v>
      </c>
      <c r="AN8" s="20">
        <f t="shared" ref="AN8" si="89">AN6-AN7-AN9</f>
        <v>0</v>
      </c>
      <c r="AO8" s="25">
        <f t="shared" si="37"/>
        <v>0</v>
      </c>
      <c r="AP8" s="23"/>
      <c r="AQ8" s="23"/>
      <c r="AR8" s="20">
        <f>AR6-AR7-AR9</f>
        <v>0</v>
      </c>
      <c r="AS8" s="20">
        <f t="shared" ref="AS8:AT8" si="90">AS6-AS7-AS9</f>
        <v>0</v>
      </c>
      <c r="AT8" s="20">
        <f t="shared" si="90"/>
        <v>0</v>
      </c>
      <c r="AU8" s="25">
        <f t="shared" si="39"/>
        <v>0</v>
      </c>
      <c r="AV8" s="23"/>
      <c r="AW8" s="23"/>
      <c r="AX8" s="20">
        <f>AX6-AX7-AX9</f>
        <v>0</v>
      </c>
      <c r="AY8" s="20">
        <f t="shared" ref="AY8" si="91">AY6-AY7-AY9</f>
        <v>0</v>
      </c>
      <c r="AZ8" s="25">
        <f t="shared" si="41"/>
        <v>0</v>
      </c>
      <c r="BA8" s="23"/>
      <c r="BB8" s="23"/>
      <c r="BC8" s="20">
        <f>BC6-BC7-BC9</f>
        <v>0</v>
      </c>
      <c r="BD8" s="20">
        <f t="shared" ref="BD8" si="92">BD6-BD7-BD9</f>
        <v>0</v>
      </c>
      <c r="BE8" s="20">
        <f t="shared" ref="BE8" si="93">BE6-BE7-BE9</f>
        <v>0</v>
      </c>
      <c r="BF8" s="25">
        <f t="shared" si="43"/>
        <v>0</v>
      </c>
      <c r="BG8" s="23"/>
      <c r="BH8" s="23"/>
      <c r="BI8" s="20">
        <f>BI6-BI7-BI9</f>
        <v>0</v>
      </c>
      <c r="BJ8" s="20">
        <f t="shared" ref="BJ8" si="94">BJ6-BJ7-BJ9</f>
        <v>0</v>
      </c>
      <c r="BK8" s="20">
        <f t="shared" ref="BK8" si="95">BK6-BK7-BK9</f>
        <v>0</v>
      </c>
      <c r="BL8" s="25">
        <f t="shared" si="45"/>
        <v>0</v>
      </c>
      <c r="BM8" s="23"/>
      <c r="BN8" s="23"/>
      <c r="BO8" s="24">
        <f t="shared" si="46"/>
        <v>0</v>
      </c>
      <c r="BP8" s="23"/>
      <c r="BQ8" s="23"/>
      <c r="BR8" s="20">
        <f>BR6-BR7-BR9</f>
        <v>4</v>
      </c>
      <c r="BS8" s="20">
        <f t="shared" ref="BS8:BW8" si="96">BS6-BS7-BS9</f>
        <v>3</v>
      </c>
      <c r="BT8" s="20">
        <f t="shared" si="96"/>
        <v>4</v>
      </c>
      <c r="BU8" s="20">
        <f t="shared" si="96"/>
        <v>1</v>
      </c>
      <c r="BV8" s="20">
        <f t="shared" si="96"/>
        <v>0</v>
      </c>
      <c r="BW8" s="20">
        <f t="shared" si="96"/>
        <v>1</v>
      </c>
      <c r="BX8" s="25">
        <f t="shared" si="48"/>
        <v>13</v>
      </c>
      <c r="BY8" s="23"/>
      <c r="BZ8" s="23"/>
      <c r="CA8" s="20">
        <f>CA6-CA7-CA9</f>
        <v>0</v>
      </c>
      <c r="CB8" s="20">
        <f t="shared" ref="CB8:CF8" si="97">CB6-CB7-CB9</f>
        <v>1</v>
      </c>
      <c r="CC8" s="20">
        <f t="shared" si="97"/>
        <v>0</v>
      </c>
      <c r="CD8" s="20">
        <f t="shared" si="97"/>
        <v>0</v>
      </c>
      <c r="CE8" s="20">
        <f t="shared" si="97"/>
        <v>0</v>
      </c>
      <c r="CF8" s="20">
        <f t="shared" si="97"/>
        <v>4</v>
      </c>
      <c r="CG8" s="25">
        <f t="shared" si="50"/>
        <v>5</v>
      </c>
      <c r="CH8" s="23"/>
      <c r="CI8" s="23"/>
      <c r="CJ8" s="20">
        <f>CJ6-CJ7-CJ9</f>
        <v>2</v>
      </c>
      <c r="CK8" s="20">
        <f t="shared" ref="CK8:CO8" si="98">CK6-CK7-CK9</f>
        <v>0</v>
      </c>
      <c r="CL8" s="20">
        <f t="shared" si="98"/>
        <v>2</v>
      </c>
      <c r="CM8" s="20">
        <f t="shared" si="98"/>
        <v>0</v>
      </c>
      <c r="CN8" s="20">
        <f t="shared" si="98"/>
        <v>6</v>
      </c>
      <c r="CO8" s="20">
        <f t="shared" si="98"/>
        <v>0</v>
      </c>
      <c r="CP8" s="25">
        <f t="shared" si="52"/>
        <v>10</v>
      </c>
      <c r="CQ8" s="23"/>
      <c r="CR8" s="23"/>
      <c r="CS8" s="20">
        <f>CS6-CS7-CS9</f>
        <v>2</v>
      </c>
      <c r="CT8" s="20">
        <f t="shared" ref="CT8:CX8" si="99">CT6-CT7-CT9</f>
        <v>1</v>
      </c>
      <c r="CU8" s="20">
        <f t="shared" si="99"/>
        <v>1</v>
      </c>
      <c r="CV8" s="20">
        <f t="shared" si="99"/>
        <v>0</v>
      </c>
      <c r="CW8" s="20">
        <f t="shared" si="99"/>
        <v>1</v>
      </c>
      <c r="CX8" s="20">
        <f t="shared" si="99"/>
        <v>1</v>
      </c>
      <c r="CY8" s="25">
        <f t="shared" si="54"/>
        <v>6</v>
      </c>
      <c r="CZ8" s="23"/>
      <c r="DA8" s="23"/>
      <c r="DB8" s="20">
        <f>DB6-DB7-DB9</f>
        <v>2</v>
      </c>
      <c r="DC8" s="20">
        <f t="shared" ref="DC8" si="100">DC6-DC7-DC9</f>
        <v>0</v>
      </c>
      <c r="DD8" s="20">
        <f t="shared" ref="DD8" si="101">DD6-DD7-DD9</f>
        <v>1</v>
      </c>
      <c r="DE8" s="20">
        <f t="shared" ref="DE8" si="102">DE6-DE7-DE9</f>
        <v>0</v>
      </c>
      <c r="DF8" s="20">
        <f t="shared" ref="DF8" si="103">DF6-DF7-DF9</f>
        <v>1</v>
      </c>
      <c r="DG8" s="20">
        <f t="shared" ref="DG8" si="104">DG6-DG7-DG9</f>
        <v>1</v>
      </c>
      <c r="DH8" s="25">
        <f t="shared" si="56"/>
        <v>5</v>
      </c>
      <c r="DI8" s="23"/>
      <c r="DJ8" s="23"/>
      <c r="DK8" s="20">
        <f>DK6-DK7-DK9</f>
        <v>1</v>
      </c>
      <c r="DL8" s="20">
        <f t="shared" ref="DL8:DP8" si="105">DL6-DL7-DL9</f>
        <v>0</v>
      </c>
      <c r="DM8" s="20">
        <f t="shared" si="105"/>
        <v>0</v>
      </c>
      <c r="DN8" s="20">
        <f t="shared" si="105"/>
        <v>1</v>
      </c>
      <c r="DO8" s="20">
        <f t="shared" si="105"/>
        <v>3</v>
      </c>
      <c r="DP8" s="20">
        <f t="shared" si="105"/>
        <v>0</v>
      </c>
      <c r="DQ8" s="25">
        <f t="shared" si="58"/>
        <v>5</v>
      </c>
      <c r="DR8" s="23"/>
      <c r="DS8" s="23"/>
      <c r="DT8" s="20">
        <f>DT6-DT7-DT9</f>
        <v>1</v>
      </c>
      <c r="DU8" s="20">
        <f t="shared" ref="DU8:DY8" si="106">DU6-DU7-DU9</f>
        <v>3</v>
      </c>
      <c r="DV8" s="20">
        <f t="shared" si="106"/>
        <v>0</v>
      </c>
      <c r="DW8" s="20">
        <f t="shared" si="106"/>
        <v>2</v>
      </c>
      <c r="DX8" s="20">
        <f t="shared" si="106"/>
        <v>5</v>
      </c>
      <c r="DY8" s="20">
        <f t="shared" si="106"/>
        <v>6</v>
      </c>
      <c r="DZ8" s="25">
        <f t="shared" si="60"/>
        <v>17</v>
      </c>
      <c r="EA8" s="23"/>
      <c r="EB8" s="23"/>
      <c r="EC8" s="24">
        <f t="shared" si="61"/>
        <v>61</v>
      </c>
      <c r="ED8" s="23"/>
      <c r="EE8" s="23"/>
      <c r="EF8" s="20">
        <f>EF6-EF7-EF9</f>
        <v>0</v>
      </c>
      <c r="EG8" s="20">
        <f>EG6-EG7-EG9</f>
        <v>0</v>
      </c>
      <c r="EH8" s="20">
        <f t="shared" ref="EH8:EO8" si="107">EH6-EH7-EH9</f>
        <v>0</v>
      </c>
      <c r="EI8" s="20">
        <f t="shared" si="107"/>
        <v>0</v>
      </c>
      <c r="EJ8" s="20">
        <f t="shared" si="107"/>
        <v>0</v>
      </c>
      <c r="EK8" s="20">
        <f t="shared" si="107"/>
        <v>0</v>
      </c>
      <c r="EL8" s="20">
        <f t="shared" si="107"/>
        <v>0</v>
      </c>
      <c r="EM8" s="20">
        <f t="shared" si="107"/>
        <v>0</v>
      </c>
      <c r="EN8" s="20">
        <f t="shared" si="107"/>
        <v>0</v>
      </c>
      <c r="EO8" s="20">
        <f t="shared" si="107"/>
        <v>0</v>
      </c>
      <c r="EP8" s="25">
        <f t="shared" si="64"/>
        <v>0</v>
      </c>
      <c r="EQ8" s="23"/>
      <c r="ER8" s="23"/>
      <c r="ES8" s="20">
        <f>ES6-ES7-ES9</f>
        <v>0</v>
      </c>
      <c r="ET8" s="20">
        <f t="shared" ref="ET8:FB8" si="108">ET6-ET7-ET9</f>
        <v>0</v>
      </c>
      <c r="EU8" s="20">
        <f t="shared" si="108"/>
        <v>0</v>
      </c>
      <c r="EV8" s="20">
        <f t="shared" si="108"/>
        <v>0</v>
      </c>
      <c r="EW8" s="20">
        <f t="shared" si="108"/>
        <v>0</v>
      </c>
      <c r="EX8" s="20">
        <f t="shared" si="108"/>
        <v>0</v>
      </c>
      <c r="EY8" s="20">
        <f t="shared" si="108"/>
        <v>0</v>
      </c>
      <c r="EZ8" s="20">
        <f t="shared" si="108"/>
        <v>0</v>
      </c>
      <c r="FA8" s="20">
        <f t="shared" si="108"/>
        <v>0</v>
      </c>
      <c r="FB8" s="20">
        <f t="shared" si="108"/>
        <v>0</v>
      </c>
      <c r="FC8" s="25">
        <f t="shared" si="66"/>
        <v>0</v>
      </c>
      <c r="FD8" s="23"/>
      <c r="FE8" s="23"/>
      <c r="FF8" s="20">
        <f>FF6-FF7-FF9</f>
        <v>0</v>
      </c>
      <c r="FG8" s="20">
        <f t="shared" ref="FG8:FO8" si="109">FG6-FG7-FG9</f>
        <v>0</v>
      </c>
      <c r="FH8" s="20">
        <f t="shared" si="109"/>
        <v>0</v>
      </c>
      <c r="FI8" s="20">
        <f t="shared" si="109"/>
        <v>0</v>
      </c>
      <c r="FJ8" s="20">
        <f t="shared" si="109"/>
        <v>0</v>
      </c>
      <c r="FK8" s="20">
        <f t="shared" si="109"/>
        <v>0</v>
      </c>
      <c r="FL8" s="20">
        <f t="shared" si="109"/>
        <v>0</v>
      </c>
      <c r="FM8" s="20">
        <f t="shared" si="109"/>
        <v>0</v>
      </c>
      <c r="FN8" s="20">
        <f t="shared" si="109"/>
        <v>0</v>
      </c>
      <c r="FO8" s="20">
        <f t="shared" si="109"/>
        <v>0</v>
      </c>
      <c r="FP8" s="25">
        <f t="shared" si="68"/>
        <v>0</v>
      </c>
      <c r="FQ8" s="23"/>
      <c r="FR8" s="23"/>
      <c r="FS8" s="20">
        <f>FS6-FS7-FS9</f>
        <v>0</v>
      </c>
      <c r="FT8" s="20">
        <f t="shared" ref="FT8:GB8" si="110">FT6-FT7-FT9</f>
        <v>0</v>
      </c>
      <c r="FU8" s="20">
        <f t="shared" si="110"/>
        <v>0</v>
      </c>
      <c r="FV8" s="20">
        <f t="shared" si="110"/>
        <v>0</v>
      </c>
      <c r="FW8" s="20">
        <f t="shared" si="110"/>
        <v>0</v>
      </c>
      <c r="FX8" s="20">
        <f t="shared" si="110"/>
        <v>0</v>
      </c>
      <c r="FY8" s="20">
        <f t="shared" si="110"/>
        <v>0</v>
      </c>
      <c r="FZ8" s="20">
        <f t="shared" si="110"/>
        <v>0</v>
      </c>
      <c r="GA8" s="20">
        <f t="shared" si="110"/>
        <v>0</v>
      </c>
      <c r="GB8" s="20">
        <f t="shared" si="110"/>
        <v>0</v>
      </c>
      <c r="GC8" s="25">
        <f t="shared" si="70"/>
        <v>0</v>
      </c>
      <c r="GD8" s="23"/>
      <c r="GE8" s="23"/>
      <c r="GF8" s="20">
        <f>GF6-GF7-GF9</f>
        <v>2</v>
      </c>
      <c r="GG8" s="20">
        <f t="shared" ref="GG8:GO8" si="111">GG6-GG7-GG9</f>
        <v>0</v>
      </c>
      <c r="GH8" s="20">
        <f t="shared" si="111"/>
        <v>0</v>
      </c>
      <c r="GI8" s="20">
        <f t="shared" si="111"/>
        <v>0</v>
      </c>
      <c r="GJ8" s="20">
        <f t="shared" si="111"/>
        <v>0</v>
      </c>
      <c r="GK8" s="20">
        <f t="shared" si="111"/>
        <v>1</v>
      </c>
      <c r="GL8" s="20">
        <f t="shared" si="111"/>
        <v>0</v>
      </c>
      <c r="GM8" s="20">
        <f t="shared" si="111"/>
        <v>1</v>
      </c>
      <c r="GN8" s="20">
        <f t="shared" si="111"/>
        <v>0</v>
      </c>
      <c r="GO8" s="20">
        <f t="shared" si="111"/>
        <v>0</v>
      </c>
      <c r="GP8" s="25">
        <f t="shared" si="72"/>
        <v>4</v>
      </c>
      <c r="GQ8" s="23"/>
      <c r="GR8" s="23"/>
      <c r="GS8" s="24">
        <f t="shared" si="73"/>
        <v>4</v>
      </c>
      <c r="GT8" s="23"/>
      <c r="GU8" s="23"/>
      <c r="GV8" s="20">
        <f>GV6-GV7-GV9</f>
        <v>0</v>
      </c>
      <c r="GW8" s="20">
        <f t="shared" ref="GW8:HE8" si="112">GW6-GW7-GW9</f>
        <v>0</v>
      </c>
      <c r="GX8" s="20">
        <f t="shared" si="112"/>
        <v>0</v>
      </c>
      <c r="GY8" s="20">
        <f t="shared" si="112"/>
        <v>0</v>
      </c>
      <c r="GZ8" s="20">
        <f t="shared" si="112"/>
        <v>0</v>
      </c>
      <c r="HA8" s="20">
        <f t="shared" si="112"/>
        <v>0</v>
      </c>
      <c r="HB8" s="20">
        <f t="shared" si="112"/>
        <v>0</v>
      </c>
      <c r="HC8" s="20">
        <f t="shared" si="112"/>
        <v>0</v>
      </c>
      <c r="HD8" s="20">
        <f t="shared" si="112"/>
        <v>0</v>
      </c>
      <c r="HE8" s="20">
        <f t="shared" si="112"/>
        <v>0</v>
      </c>
      <c r="HF8" s="25">
        <f t="shared" si="75"/>
        <v>0</v>
      </c>
      <c r="HG8" s="23"/>
      <c r="HH8" s="23"/>
      <c r="HI8" s="20">
        <f>HI6-HI7-HI9</f>
        <v>0</v>
      </c>
      <c r="HJ8" s="20">
        <f t="shared" ref="HJ8:HR8" si="113">HJ6-HJ7-HJ9</f>
        <v>0</v>
      </c>
      <c r="HK8" s="20">
        <f t="shared" si="113"/>
        <v>0</v>
      </c>
      <c r="HL8" s="20">
        <f t="shared" si="113"/>
        <v>0</v>
      </c>
      <c r="HM8" s="20">
        <f t="shared" si="113"/>
        <v>0</v>
      </c>
      <c r="HN8" s="20">
        <f t="shared" si="113"/>
        <v>0</v>
      </c>
      <c r="HO8" s="20">
        <f t="shared" si="113"/>
        <v>0</v>
      </c>
      <c r="HP8" s="20">
        <f t="shared" si="113"/>
        <v>0</v>
      </c>
      <c r="HQ8" s="20">
        <f t="shared" si="113"/>
        <v>0</v>
      </c>
      <c r="HR8" s="20">
        <f t="shared" si="113"/>
        <v>0</v>
      </c>
      <c r="HS8" s="25">
        <f t="shared" si="77"/>
        <v>0</v>
      </c>
      <c r="HT8" s="23"/>
      <c r="HU8" s="23"/>
      <c r="HV8" s="20">
        <f>HV6-HV7-HV9</f>
        <v>0</v>
      </c>
      <c r="HW8" s="20">
        <f t="shared" ref="HW8:IE8" si="114">HW6-HW7-HW9</f>
        <v>0</v>
      </c>
      <c r="HX8" s="20">
        <f t="shared" si="114"/>
        <v>0</v>
      </c>
      <c r="HY8" s="20">
        <f t="shared" si="114"/>
        <v>0</v>
      </c>
      <c r="HZ8" s="20">
        <f t="shared" si="114"/>
        <v>0</v>
      </c>
      <c r="IA8" s="20">
        <f t="shared" si="114"/>
        <v>2</v>
      </c>
      <c r="IB8" s="20">
        <f t="shared" si="114"/>
        <v>0</v>
      </c>
      <c r="IC8" s="20">
        <f t="shared" si="114"/>
        <v>0</v>
      </c>
      <c r="ID8" s="20">
        <f t="shared" si="114"/>
        <v>0</v>
      </c>
      <c r="IE8" s="20">
        <f t="shared" si="114"/>
        <v>1</v>
      </c>
      <c r="IF8" s="25">
        <f t="shared" si="79"/>
        <v>3</v>
      </c>
      <c r="IG8" s="23"/>
      <c r="IH8" s="23"/>
      <c r="II8" s="24">
        <f t="shared" si="80"/>
        <v>3</v>
      </c>
      <c r="IJ8" s="23"/>
      <c r="IK8" s="23"/>
      <c r="IL8" s="21">
        <f t="shared" si="81"/>
        <v>68</v>
      </c>
      <c r="IM8" s="23"/>
      <c r="IN8" s="23"/>
    </row>
    <row r="9" spans="1:248" ht="16.350000000000001" customHeight="1" x14ac:dyDescent="0.25">
      <c r="A9" s="30"/>
      <c r="B9" s="31"/>
      <c r="C9" s="31"/>
      <c r="D9" s="31"/>
      <c r="E9" s="32"/>
      <c r="F9" s="1" t="s">
        <v>37</v>
      </c>
      <c r="G9" s="20">
        <f t="shared" ref="G9:J9" si="115">COUNTIFS(G14:G115,0)</f>
        <v>0</v>
      </c>
      <c r="H9" s="20">
        <f t="shared" si="115"/>
        <v>0</v>
      </c>
      <c r="I9" s="20">
        <f t="shared" si="115"/>
        <v>3</v>
      </c>
      <c r="J9" s="20">
        <f>COUNTIFS(J14:J115,0)</f>
        <v>0</v>
      </c>
      <c r="K9" s="25">
        <f t="shared" si="27"/>
        <v>3</v>
      </c>
      <c r="L9" s="23"/>
      <c r="M9" s="23"/>
      <c r="N9" s="20">
        <f t="shared" ref="N9:Q9" si="116">COUNTIFS(N14:N115,0)</f>
        <v>0</v>
      </c>
      <c r="O9" s="20">
        <f t="shared" si="116"/>
        <v>0</v>
      </c>
      <c r="P9" s="20">
        <f t="shared" si="116"/>
        <v>0</v>
      </c>
      <c r="Q9" s="20">
        <f t="shared" si="116"/>
        <v>1</v>
      </c>
      <c r="R9" s="25">
        <f t="shared" si="29"/>
        <v>1</v>
      </c>
      <c r="S9" s="23"/>
      <c r="T9" s="23"/>
      <c r="U9" s="20">
        <f t="shared" ref="U9:W9" si="117">COUNTIFS(U14:U115,0)</f>
        <v>0</v>
      </c>
      <c r="V9" s="20">
        <f t="shared" si="117"/>
        <v>0</v>
      </c>
      <c r="W9" s="20">
        <f t="shared" si="117"/>
        <v>0</v>
      </c>
      <c r="X9" s="25">
        <f t="shared" si="31"/>
        <v>0</v>
      </c>
      <c r="Y9" s="23"/>
      <c r="Z9" s="23"/>
      <c r="AA9" s="20">
        <f t="shared" ref="AA9:AC9" si="118">COUNTIFS(AA14:AA115,0)</f>
        <v>0</v>
      </c>
      <c r="AB9" s="20">
        <f t="shared" si="118"/>
        <v>0</v>
      </c>
      <c r="AC9" s="20">
        <f t="shared" si="118"/>
        <v>2</v>
      </c>
      <c r="AD9" s="25">
        <f t="shared" si="33"/>
        <v>2</v>
      </c>
      <c r="AE9" s="23"/>
      <c r="AF9" s="23"/>
      <c r="AG9" s="20">
        <f t="shared" ref="AG9:AI9" si="119">COUNTIFS(AG14:AG115,0)</f>
        <v>0</v>
      </c>
      <c r="AH9" s="20">
        <f t="shared" si="119"/>
        <v>0</v>
      </c>
      <c r="AI9" s="20">
        <f t="shared" si="119"/>
        <v>2</v>
      </c>
      <c r="AJ9" s="25">
        <f t="shared" si="35"/>
        <v>2</v>
      </c>
      <c r="AK9" s="23"/>
      <c r="AL9" s="23"/>
      <c r="AM9" s="20">
        <f t="shared" ref="AM9:AN9" si="120">COUNTIFS(AM14:AM115,0)</f>
        <v>2</v>
      </c>
      <c r="AN9" s="20">
        <f t="shared" si="120"/>
        <v>5</v>
      </c>
      <c r="AO9" s="25">
        <f t="shared" si="37"/>
        <v>7</v>
      </c>
      <c r="AP9" s="23"/>
      <c r="AQ9" s="23"/>
      <c r="AR9" s="20">
        <f t="shared" ref="AR9:AT9" si="121">COUNTIFS(AR14:AR115,0)</f>
        <v>1</v>
      </c>
      <c r="AS9" s="20">
        <f t="shared" si="121"/>
        <v>0</v>
      </c>
      <c r="AT9" s="20">
        <f t="shared" si="121"/>
        <v>3</v>
      </c>
      <c r="AU9" s="25">
        <f t="shared" si="39"/>
        <v>4</v>
      </c>
      <c r="AV9" s="23"/>
      <c r="AW9" s="23"/>
      <c r="AX9" s="20">
        <f t="shared" ref="AX9:AY9" si="122">COUNTIFS(AX14:AX115,0)</f>
        <v>4</v>
      </c>
      <c r="AY9" s="20">
        <f t="shared" si="122"/>
        <v>1</v>
      </c>
      <c r="AZ9" s="25">
        <f t="shared" si="41"/>
        <v>5</v>
      </c>
      <c r="BA9" s="23"/>
      <c r="BB9" s="23"/>
      <c r="BC9" s="20">
        <f t="shared" ref="BC9:BE9" si="123">COUNTIFS(BC14:BC115,0)</f>
        <v>8</v>
      </c>
      <c r="BD9" s="20">
        <f t="shared" si="123"/>
        <v>5</v>
      </c>
      <c r="BE9" s="20">
        <f t="shared" si="123"/>
        <v>3</v>
      </c>
      <c r="BF9" s="25">
        <f t="shared" si="43"/>
        <v>16</v>
      </c>
      <c r="BG9" s="23"/>
      <c r="BH9" s="23"/>
      <c r="BI9" s="20">
        <f t="shared" ref="BI9:BK9" si="124">COUNTIFS(BI14:BI115,0)</f>
        <v>0</v>
      </c>
      <c r="BJ9" s="20">
        <f t="shared" si="124"/>
        <v>1</v>
      </c>
      <c r="BK9" s="20">
        <f t="shared" si="124"/>
        <v>1</v>
      </c>
      <c r="BL9" s="25">
        <f t="shared" si="45"/>
        <v>2</v>
      </c>
      <c r="BM9" s="23"/>
      <c r="BN9" s="23"/>
      <c r="BO9" s="24">
        <f t="shared" si="46"/>
        <v>42</v>
      </c>
      <c r="BP9" s="23"/>
      <c r="BQ9" s="23"/>
      <c r="BR9" s="20">
        <f t="shared" ref="BR9:BW9" si="125">COUNTIFS(BR14:BR115,0)</f>
        <v>0</v>
      </c>
      <c r="BS9" s="20">
        <f t="shared" si="125"/>
        <v>0</v>
      </c>
      <c r="BT9" s="20">
        <f t="shared" si="125"/>
        <v>0</v>
      </c>
      <c r="BU9" s="20">
        <f t="shared" si="125"/>
        <v>0</v>
      </c>
      <c r="BV9" s="20">
        <f t="shared" si="125"/>
        <v>0</v>
      </c>
      <c r="BW9" s="20">
        <f t="shared" si="125"/>
        <v>0</v>
      </c>
      <c r="BX9" s="25">
        <f t="shared" si="48"/>
        <v>0</v>
      </c>
      <c r="BY9" s="23"/>
      <c r="BZ9" s="23"/>
      <c r="CA9" s="20">
        <f t="shared" ref="CA9:CF9" si="126">COUNTIFS(CA14:CA115,0)</f>
        <v>1</v>
      </c>
      <c r="CB9" s="20">
        <f t="shared" si="126"/>
        <v>0</v>
      </c>
      <c r="CC9" s="20">
        <f t="shared" si="126"/>
        <v>0</v>
      </c>
      <c r="CD9" s="20">
        <f t="shared" si="126"/>
        <v>0</v>
      </c>
      <c r="CE9" s="20">
        <f t="shared" si="126"/>
        <v>0</v>
      </c>
      <c r="CF9" s="20">
        <f t="shared" si="126"/>
        <v>0</v>
      </c>
      <c r="CG9" s="25">
        <f t="shared" si="50"/>
        <v>1</v>
      </c>
      <c r="CH9" s="23"/>
      <c r="CI9" s="23"/>
      <c r="CJ9" s="20">
        <f t="shared" ref="CJ9:CO9" si="127">COUNTIFS(CJ14:CJ115,0)</f>
        <v>0</v>
      </c>
      <c r="CK9" s="20">
        <f t="shared" si="127"/>
        <v>0</v>
      </c>
      <c r="CL9" s="20">
        <f t="shared" si="127"/>
        <v>0</v>
      </c>
      <c r="CM9" s="20">
        <f t="shared" si="127"/>
        <v>0</v>
      </c>
      <c r="CN9" s="20">
        <f t="shared" si="127"/>
        <v>0</v>
      </c>
      <c r="CO9" s="20">
        <f t="shared" si="127"/>
        <v>0</v>
      </c>
      <c r="CP9" s="25">
        <f t="shared" si="52"/>
        <v>0</v>
      </c>
      <c r="CQ9" s="23"/>
      <c r="CR9" s="23"/>
      <c r="CS9" s="20">
        <f t="shared" ref="CS9:CX9" si="128">COUNTIFS(CS14:CS115,0)</f>
        <v>0</v>
      </c>
      <c r="CT9" s="20">
        <f t="shared" si="128"/>
        <v>0</v>
      </c>
      <c r="CU9" s="20">
        <f t="shared" si="128"/>
        <v>0</v>
      </c>
      <c r="CV9" s="20">
        <f t="shared" si="128"/>
        <v>0</v>
      </c>
      <c r="CW9" s="20">
        <f t="shared" si="128"/>
        <v>0</v>
      </c>
      <c r="CX9" s="20">
        <f t="shared" si="128"/>
        <v>0</v>
      </c>
      <c r="CY9" s="25">
        <f t="shared" si="54"/>
        <v>0</v>
      </c>
      <c r="CZ9" s="23"/>
      <c r="DA9" s="23"/>
      <c r="DB9" s="20">
        <f t="shared" ref="DB9:DG9" si="129">COUNTIFS(DB14:DB115,0)</f>
        <v>1</v>
      </c>
      <c r="DC9" s="20">
        <f t="shared" si="129"/>
        <v>0</v>
      </c>
      <c r="DD9" s="20">
        <f t="shared" si="129"/>
        <v>0</v>
      </c>
      <c r="DE9" s="20">
        <f t="shared" si="129"/>
        <v>0</v>
      </c>
      <c r="DF9" s="20">
        <f t="shared" si="129"/>
        <v>0</v>
      </c>
      <c r="DG9" s="20">
        <f t="shared" si="129"/>
        <v>0</v>
      </c>
      <c r="DH9" s="25">
        <f t="shared" si="56"/>
        <v>1</v>
      </c>
      <c r="DI9" s="23"/>
      <c r="DJ9" s="23"/>
      <c r="DK9" s="20">
        <f t="shared" ref="DK9:DP9" si="130">COUNTIFS(DK14:DK115,0)</f>
        <v>0</v>
      </c>
      <c r="DL9" s="20">
        <f t="shared" si="130"/>
        <v>0</v>
      </c>
      <c r="DM9" s="20">
        <f t="shared" si="130"/>
        <v>0</v>
      </c>
      <c r="DN9" s="20">
        <f t="shared" si="130"/>
        <v>0</v>
      </c>
      <c r="DO9" s="20">
        <f t="shared" si="130"/>
        <v>0</v>
      </c>
      <c r="DP9" s="20">
        <f t="shared" si="130"/>
        <v>0</v>
      </c>
      <c r="DQ9" s="25">
        <f t="shared" si="58"/>
        <v>0</v>
      </c>
      <c r="DR9" s="23"/>
      <c r="DS9" s="23"/>
      <c r="DT9" s="20">
        <f t="shared" ref="DT9:DY9" si="131">COUNTIFS(DT14:DT115,0)</f>
        <v>1</v>
      </c>
      <c r="DU9" s="20">
        <f t="shared" si="131"/>
        <v>0</v>
      </c>
      <c r="DV9" s="20">
        <f t="shared" si="131"/>
        <v>0</v>
      </c>
      <c r="DW9" s="20">
        <f t="shared" si="131"/>
        <v>0</v>
      </c>
      <c r="DX9" s="20">
        <f t="shared" si="131"/>
        <v>0</v>
      </c>
      <c r="DY9" s="20">
        <f t="shared" si="131"/>
        <v>0</v>
      </c>
      <c r="DZ9" s="25">
        <f t="shared" si="60"/>
        <v>1</v>
      </c>
      <c r="EA9" s="23"/>
      <c r="EB9" s="23"/>
      <c r="EC9" s="24">
        <f t="shared" si="61"/>
        <v>3</v>
      </c>
      <c r="ED9" s="23"/>
      <c r="EE9" s="23"/>
      <c r="EF9" s="20">
        <f t="shared" ref="EF9:EG9" si="132">COUNTIFS(EF14:EF115,0)</f>
        <v>0</v>
      </c>
      <c r="EG9" s="20">
        <f t="shared" si="132"/>
        <v>0</v>
      </c>
      <c r="EH9" s="20">
        <f t="shared" ref="EH9:EO9" si="133">COUNTIFS(EH14:EH115,0)</f>
        <v>1</v>
      </c>
      <c r="EI9" s="20">
        <f t="shared" si="133"/>
        <v>0</v>
      </c>
      <c r="EJ9" s="20">
        <f t="shared" si="133"/>
        <v>1</v>
      </c>
      <c r="EK9" s="20">
        <f t="shared" si="133"/>
        <v>0</v>
      </c>
      <c r="EL9" s="20">
        <f t="shared" si="133"/>
        <v>0</v>
      </c>
      <c r="EM9" s="20">
        <f t="shared" si="133"/>
        <v>3</v>
      </c>
      <c r="EN9" s="20">
        <f t="shared" si="133"/>
        <v>0</v>
      </c>
      <c r="EO9" s="20">
        <f t="shared" si="133"/>
        <v>3</v>
      </c>
      <c r="EP9" s="25">
        <f t="shared" si="64"/>
        <v>8</v>
      </c>
      <c r="EQ9" s="23"/>
      <c r="ER9" s="23"/>
      <c r="ES9" s="20">
        <f t="shared" ref="ES9:FB9" si="134">COUNTIFS(ES14:ES115,0)</f>
        <v>2</v>
      </c>
      <c r="ET9" s="20">
        <f t="shared" si="134"/>
        <v>5</v>
      </c>
      <c r="EU9" s="20">
        <f t="shared" si="134"/>
        <v>1</v>
      </c>
      <c r="EV9" s="20">
        <f t="shared" si="134"/>
        <v>2</v>
      </c>
      <c r="EW9" s="20">
        <f t="shared" si="134"/>
        <v>0</v>
      </c>
      <c r="EX9" s="20">
        <f t="shared" si="134"/>
        <v>2</v>
      </c>
      <c r="EY9" s="20">
        <f t="shared" si="134"/>
        <v>1</v>
      </c>
      <c r="EZ9" s="20">
        <f t="shared" si="134"/>
        <v>1</v>
      </c>
      <c r="FA9" s="20">
        <f t="shared" si="134"/>
        <v>1</v>
      </c>
      <c r="FB9" s="20">
        <f t="shared" si="134"/>
        <v>1</v>
      </c>
      <c r="FC9" s="25">
        <f t="shared" si="66"/>
        <v>16</v>
      </c>
      <c r="FD9" s="23"/>
      <c r="FE9" s="23"/>
      <c r="FF9" s="20">
        <f t="shared" ref="FF9:FO9" si="135">COUNTIFS(FF14:FF115,0)</f>
        <v>1</v>
      </c>
      <c r="FG9" s="20">
        <f t="shared" si="135"/>
        <v>2</v>
      </c>
      <c r="FH9" s="20">
        <f t="shared" si="135"/>
        <v>1</v>
      </c>
      <c r="FI9" s="20">
        <f t="shared" si="135"/>
        <v>0</v>
      </c>
      <c r="FJ9" s="20">
        <f t="shared" si="135"/>
        <v>2</v>
      </c>
      <c r="FK9" s="20">
        <f t="shared" si="135"/>
        <v>0</v>
      </c>
      <c r="FL9" s="20">
        <f t="shared" si="135"/>
        <v>0</v>
      </c>
      <c r="FM9" s="20">
        <f t="shared" si="135"/>
        <v>0</v>
      </c>
      <c r="FN9" s="20">
        <f t="shared" si="135"/>
        <v>2</v>
      </c>
      <c r="FO9" s="20">
        <f t="shared" si="135"/>
        <v>0</v>
      </c>
      <c r="FP9" s="25">
        <f t="shared" si="68"/>
        <v>8</v>
      </c>
      <c r="FQ9" s="23"/>
      <c r="FR9" s="23"/>
      <c r="FS9" s="20">
        <f t="shared" ref="FS9:GB9" si="136">COUNTIFS(FS14:FS115,0)</f>
        <v>1</v>
      </c>
      <c r="FT9" s="20">
        <f t="shared" si="136"/>
        <v>3</v>
      </c>
      <c r="FU9" s="20">
        <f t="shared" si="136"/>
        <v>2</v>
      </c>
      <c r="FV9" s="20">
        <f t="shared" si="136"/>
        <v>1</v>
      </c>
      <c r="FW9" s="20">
        <f t="shared" si="136"/>
        <v>2</v>
      </c>
      <c r="FX9" s="20">
        <f t="shared" si="136"/>
        <v>0</v>
      </c>
      <c r="FY9" s="20">
        <f t="shared" si="136"/>
        <v>3</v>
      </c>
      <c r="FZ9" s="20">
        <f t="shared" si="136"/>
        <v>0</v>
      </c>
      <c r="GA9" s="20">
        <f t="shared" si="136"/>
        <v>1</v>
      </c>
      <c r="GB9" s="20">
        <f t="shared" si="136"/>
        <v>3</v>
      </c>
      <c r="GC9" s="25">
        <f t="shared" si="70"/>
        <v>16</v>
      </c>
      <c r="GD9" s="23"/>
      <c r="GE9" s="23"/>
      <c r="GF9" s="20">
        <f t="shared" ref="GF9:GO9" si="137">COUNTIFS(GF14:GF115,0)</f>
        <v>0</v>
      </c>
      <c r="GG9" s="20">
        <f t="shared" si="137"/>
        <v>0</v>
      </c>
      <c r="GH9" s="20">
        <f t="shared" si="137"/>
        <v>0</v>
      </c>
      <c r="GI9" s="20">
        <f t="shared" si="137"/>
        <v>0</v>
      </c>
      <c r="GJ9" s="20">
        <f t="shared" si="137"/>
        <v>0</v>
      </c>
      <c r="GK9" s="20">
        <f t="shared" si="137"/>
        <v>0</v>
      </c>
      <c r="GL9" s="20">
        <f t="shared" si="137"/>
        <v>0</v>
      </c>
      <c r="GM9" s="20">
        <f t="shared" si="137"/>
        <v>1</v>
      </c>
      <c r="GN9" s="20">
        <f t="shared" si="137"/>
        <v>0</v>
      </c>
      <c r="GO9" s="20">
        <f t="shared" si="137"/>
        <v>0</v>
      </c>
      <c r="GP9" s="25">
        <f t="shared" si="72"/>
        <v>1</v>
      </c>
      <c r="GQ9" s="23"/>
      <c r="GR9" s="23"/>
      <c r="GS9" s="24">
        <f t="shared" si="73"/>
        <v>49</v>
      </c>
      <c r="GT9" s="23"/>
      <c r="GU9" s="23"/>
      <c r="GV9" s="20">
        <f t="shared" ref="GV9:HE9" si="138">COUNTIFS(GV14:GV115,0)</f>
        <v>0</v>
      </c>
      <c r="GW9" s="20">
        <f t="shared" si="138"/>
        <v>0</v>
      </c>
      <c r="GX9" s="20">
        <f t="shared" si="138"/>
        <v>0</v>
      </c>
      <c r="GY9" s="20">
        <f t="shared" si="138"/>
        <v>0</v>
      </c>
      <c r="GZ9" s="20">
        <f t="shared" si="138"/>
        <v>0</v>
      </c>
      <c r="HA9" s="20">
        <f t="shared" si="138"/>
        <v>2</v>
      </c>
      <c r="HB9" s="20">
        <f t="shared" si="138"/>
        <v>0</v>
      </c>
      <c r="HC9" s="20">
        <f t="shared" si="138"/>
        <v>1</v>
      </c>
      <c r="HD9" s="20">
        <f t="shared" si="138"/>
        <v>0</v>
      </c>
      <c r="HE9" s="20">
        <f t="shared" si="138"/>
        <v>1</v>
      </c>
      <c r="HF9" s="25">
        <f t="shared" si="75"/>
        <v>4</v>
      </c>
      <c r="HG9" s="23"/>
      <c r="HH9" s="23"/>
      <c r="HI9" s="20">
        <f t="shared" ref="HI9:HR9" si="139">COUNTIFS(HI14:HI115,0)</f>
        <v>1</v>
      </c>
      <c r="HJ9" s="20">
        <f t="shared" si="139"/>
        <v>1</v>
      </c>
      <c r="HK9" s="20">
        <f t="shared" si="139"/>
        <v>0</v>
      </c>
      <c r="HL9" s="20">
        <f t="shared" si="139"/>
        <v>0</v>
      </c>
      <c r="HM9" s="20">
        <f t="shared" si="139"/>
        <v>0</v>
      </c>
      <c r="HN9" s="20">
        <f t="shared" si="139"/>
        <v>3</v>
      </c>
      <c r="HO9" s="20">
        <f t="shared" si="139"/>
        <v>1</v>
      </c>
      <c r="HP9" s="20">
        <f t="shared" si="139"/>
        <v>1</v>
      </c>
      <c r="HQ9" s="20">
        <f t="shared" si="139"/>
        <v>1</v>
      </c>
      <c r="HR9" s="20">
        <f t="shared" si="139"/>
        <v>0</v>
      </c>
      <c r="HS9" s="25">
        <f t="shared" si="77"/>
        <v>8</v>
      </c>
      <c r="HT9" s="23"/>
      <c r="HU9" s="23"/>
      <c r="HV9" s="20">
        <f t="shared" ref="HV9:IE9" si="140">COUNTIFS(HV14:HV115,0)</f>
        <v>0</v>
      </c>
      <c r="HW9" s="20">
        <f t="shared" si="140"/>
        <v>0</v>
      </c>
      <c r="HX9" s="20">
        <f t="shared" si="140"/>
        <v>0</v>
      </c>
      <c r="HY9" s="20">
        <f t="shared" si="140"/>
        <v>1</v>
      </c>
      <c r="HZ9" s="20">
        <f t="shared" si="140"/>
        <v>1</v>
      </c>
      <c r="IA9" s="20">
        <f t="shared" si="140"/>
        <v>3</v>
      </c>
      <c r="IB9" s="20">
        <f t="shared" si="140"/>
        <v>0</v>
      </c>
      <c r="IC9" s="20">
        <f t="shared" si="140"/>
        <v>1</v>
      </c>
      <c r="ID9" s="20">
        <f t="shared" si="140"/>
        <v>0</v>
      </c>
      <c r="IE9" s="20">
        <f t="shared" si="140"/>
        <v>2</v>
      </c>
      <c r="IF9" s="25">
        <f t="shared" si="79"/>
        <v>8</v>
      </c>
      <c r="IG9" s="23"/>
      <c r="IH9" s="23"/>
      <c r="II9" s="24">
        <f t="shared" si="80"/>
        <v>20</v>
      </c>
      <c r="IJ9" s="23"/>
      <c r="IK9" s="23"/>
      <c r="IL9" s="21">
        <f t="shared" si="81"/>
        <v>114</v>
      </c>
      <c r="IM9" s="23"/>
      <c r="IN9" s="23"/>
    </row>
    <row r="10" spans="1:248" ht="16.350000000000001" customHeight="1" x14ac:dyDescent="0.25">
      <c r="A10" s="30"/>
      <c r="B10" s="31"/>
      <c r="C10" s="31"/>
      <c r="D10" s="31"/>
      <c r="E10" s="32"/>
      <c r="F10" s="1" t="s">
        <v>38</v>
      </c>
      <c r="G10" s="20">
        <f t="shared" ref="G10:J10" si="141">AVERAGE(G14:G115)</f>
        <v>2</v>
      </c>
      <c r="H10" s="20">
        <f t="shared" si="141"/>
        <v>2</v>
      </c>
      <c r="I10" s="20">
        <f t="shared" si="141"/>
        <v>1.1428571428571428</v>
      </c>
      <c r="J10" s="20">
        <f t="shared" si="141"/>
        <v>2</v>
      </c>
      <c r="K10" s="54">
        <f>AVERAGE(K14:K31)</f>
        <v>1.6666666666666667</v>
      </c>
      <c r="L10" s="41"/>
      <c r="M10" s="41"/>
      <c r="N10" s="20">
        <f t="shared" ref="N10:Q10" si="142">AVERAGE(N14:N115)</f>
        <v>2</v>
      </c>
      <c r="O10" s="20">
        <f t="shared" si="142"/>
        <v>2</v>
      </c>
      <c r="P10" s="20">
        <f t="shared" si="142"/>
        <v>2</v>
      </c>
      <c r="Q10" s="20">
        <f t="shared" si="142"/>
        <v>1</v>
      </c>
      <c r="R10" s="54">
        <f>AVERAGE(R14:R31)</f>
        <v>1.8888888888888888</v>
      </c>
      <c r="S10" s="41"/>
      <c r="T10" s="41"/>
      <c r="U10" s="20">
        <f t="shared" ref="U10:W10" si="143">AVERAGE(U14:U115)</f>
        <v>2</v>
      </c>
      <c r="V10" s="20">
        <f t="shared" si="143"/>
        <v>2</v>
      </c>
      <c r="W10" s="20">
        <f t="shared" si="143"/>
        <v>2</v>
      </c>
      <c r="X10" s="54">
        <f>AVERAGE(X14:X31)</f>
        <v>2</v>
      </c>
      <c r="Y10" s="41"/>
      <c r="Z10" s="41"/>
      <c r="AA10" s="20">
        <f t="shared" ref="AA10:AC10" si="144">AVERAGE(AA14:AA115)</f>
        <v>2</v>
      </c>
      <c r="AB10" s="20">
        <f t="shared" si="144"/>
        <v>2</v>
      </c>
      <c r="AC10" s="20">
        <f t="shared" si="144"/>
        <v>1.6</v>
      </c>
      <c r="AD10" s="54">
        <f>AVERAGE(AD14:AD31)</f>
        <v>1.7777777777777777</v>
      </c>
      <c r="AE10" s="41"/>
      <c r="AF10" s="41"/>
      <c r="AG10" s="20">
        <f t="shared" ref="AG10:AI10" si="145">AVERAGE(AG14:AG115)</f>
        <v>2</v>
      </c>
      <c r="AH10" s="20">
        <f t="shared" si="145"/>
        <v>2</v>
      </c>
      <c r="AI10" s="20">
        <f t="shared" si="145"/>
        <v>1.4285714285714286</v>
      </c>
      <c r="AJ10" s="54">
        <f>AVERAGE(AJ14:AJ31)</f>
        <v>1.7777777777777777</v>
      </c>
      <c r="AK10" s="41"/>
      <c r="AL10" s="41"/>
      <c r="AM10" s="20">
        <f t="shared" ref="AM10:AN10" si="146">AVERAGE(AM14:AM115)</f>
        <v>3</v>
      </c>
      <c r="AN10" s="20">
        <f t="shared" si="146"/>
        <v>2</v>
      </c>
      <c r="AO10" s="54">
        <f>AVERAGE(AO14:AO31)</f>
        <v>2.4444444444444446</v>
      </c>
      <c r="AP10" s="41"/>
      <c r="AQ10" s="41"/>
      <c r="AR10" s="20">
        <f t="shared" ref="AR10:AT10" si="147">AVERAGE(AR14:AR115)</f>
        <v>3.2</v>
      </c>
      <c r="AS10" s="20">
        <f t="shared" si="147"/>
        <v>4</v>
      </c>
      <c r="AT10" s="20">
        <f t="shared" si="147"/>
        <v>2.2857142857142856</v>
      </c>
      <c r="AU10" s="54">
        <f>AVERAGE(AU14:AU31)</f>
        <v>3.1111111111111112</v>
      </c>
      <c r="AV10" s="41"/>
      <c r="AW10" s="41"/>
      <c r="AX10" s="20">
        <f t="shared" ref="AX10:AY10" si="148">AVERAGE(AX14:AX115)</f>
        <v>2.4</v>
      </c>
      <c r="AY10" s="20">
        <f t="shared" si="148"/>
        <v>3.5</v>
      </c>
      <c r="AZ10" s="54">
        <f>AVERAGE(AZ14:AZ31)</f>
        <v>2.8888888888888888</v>
      </c>
      <c r="BA10" s="41"/>
      <c r="BB10" s="41"/>
      <c r="BC10" s="20">
        <f t="shared" ref="BC10:BE10" si="149">AVERAGE(BC14:BC115)</f>
        <v>0.44444444444444442</v>
      </c>
      <c r="BD10" s="20">
        <f t="shared" si="149"/>
        <v>0</v>
      </c>
      <c r="BE10" s="20">
        <f t="shared" si="149"/>
        <v>1</v>
      </c>
      <c r="BF10" s="54">
        <f>AVERAGE(BF14:BF31)</f>
        <v>0.44444444444444442</v>
      </c>
      <c r="BG10" s="41"/>
      <c r="BH10" s="41"/>
      <c r="BI10" s="20">
        <f t="shared" ref="BI10:BK10" si="150">AVERAGE(BI14:BI115)</f>
        <v>4</v>
      </c>
      <c r="BJ10" s="20">
        <f t="shared" si="150"/>
        <v>3</v>
      </c>
      <c r="BK10" s="20">
        <f t="shared" si="150"/>
        <v>3.4285714285714284</v>
      </c>
      <c r="BL10" s="54">
        <f>AVERAGE(BL14:BL31)</f>
        <v>3.5555555555555554</v>
      </c>
      <c r="BM10" s="41"/>
      <c r="BN10" s="41"/>
      <c r="BO10" s="55">
        <f>AVERAGE(BO14:BO31)</f>
        <v>21.555555555555557</v>
      </c>
      <c r="BP10" s="41"/>
      <c r="BQ10" s="41"/>
      <c r="BR10" s="20">
        <f t="shared" ref="BR10:BW10" si="151">AVERAGE(BR14:BR115)</f>
        <v>2</v>
      </c>
      <c r="BS10" s="20">
        <f t="shared" si="151"/>
        <v>2</v>
      </c>
      <c r="BT10" s="20">
        <f t="shared" si="151"/>
        <v>2.6666666666666665</v>
      </c>
      <c r="BU10" s="20">
        <f t="shared" si="151"/>
        <v>2</v>
      </c>
      <c r="BV10" s="20">
        <f t="shared" si="151"/>
        <v>4</v>
      </c>
      <c r="BW10" s="20">
        <f t="shared" si="151"/>
        <v>3.3333333333333335</v>
      </c>
      <c r="BX10" s="54">
        <f>AVERAGE(BX14:BX31)</f>
        <v>2.5555555555555554</v>
      </c>
      <c r="BY10" s="41"/>
      <c r="BZ10" s="41"/>
      <c r="CA10" s="20">
        <f t="shared" ref="CA10:CF10" si="152">AVERAGE(CA14:CA115)</f>
        <v>3</v>
      </c>
      <c r="CB10" s="20">
        <f t="shared" si="152"/>
        <v>3.3333333333333335</v>
      </c>
      <c r="CC10" s="20">
        <f t="shared" si="152"/>
        <v>4</v>
      </c>
      <c r="CD10" s="20">
        <f t="shared" si="152"/>
        <v>4</v>
      </c>
      <c r="CE10" s="20">
        <v>0</v>
      </c>
      <c r="CF10" s="20">
        <f t="shared" si="152"/>
        <v>2.4</v>
      </c>
      <c r="CG10" s="54">
        <f>AVERAGE(CG14:CG31)</f>
        <v>3.2222222222222223</v>
      </c>
      <c r="CH10" s="41"/>
      <c r="CI10" s="41"/>
      <c r="CJ10" s="20">
        <f t="shared" ref="CJ10:CO10" si="153">AVERAGE(CJ14:CJ115)</f>
        <v>4</v>
      </c>
      <c r="CK10" s="20">
        <f t="shared" si="153"/>
        <v>6</v>
      </c>
      <c r="CL10" s="20">
        <f t="shared" si="153"/>
        <v>4.75</v>
      </c>
      <c r="CM10" s="20">
        <f t="shared" si="153"/>
        <v>6</v>
      </c>
      <c r="CN10" s="20">
        <f t="shared" si="153"/>
        <v>3.2857142857142856</v>
      </c>
      <c r="CO10" s="20">
        <v>0</v>
      </c>
      <c r="CP10" s="54">
        <f>AVERAGE(CP14:CP31)</f>
        <v>4.333333333333333</v>
      </c>
      <c r="CQ10" s="41"/>
      <c r="CR10" s="41"/>
      <c r="CS10" s="20">
        <f t="shared" ref="CS10:CX10" si="154">AVERAGE(CS14:CS115)</f>
        <v>4.666666666666667</v>
      </c>
      <c r="CT10" s="20">
        <f t="shared" si="154"/>
        <v>4</v>
      </c>
      <c r="CU10" s="20">
        <f t="shared" si="154"/>
        <v>5</v>
      </c>
      <c r="CV10" s="20">
        <f t="shared" si="154"/>
        <v>6</v>
      </c>
      <c r="CW10" s="20">
        <f t="shared" si="154"/>
        <v>4.666666666666667</v>
      </c>
      <c r="CX10" s="20">
        <f t="shared" si="154"/>
        <v>2</v>
      </c>
      <c r="CY10" s="54">
        <f>AVERAGE(CY14:CY31)</f>
        <v>4.666666666666667</v>
      </c>
      <c r="CZ10" s="41"/>
      <c r="DA10" s="41"/>
      <c r="DB10" s="20">
        <f t="shared" ref="DB10:DG10" si="155">AVERAGE(DB14:DB115)</f>
        <v>2.5</v>
      </c>
      <c r="DC10" s="20">
        <v>0</v>
      </c>
      <c r="DD10" s="20">
        <f t="shared" si="155"/>
        <v>5</v>
      </c>
      <c r="DE10" s="20">
        <f t="shared" si="155"/>
        <v>6</v>
      </c>
      <c r="DF10" s="20">
        <f t="shared" si="155"/>
        <v>5</v>
      </c>
      <c r="DG10" s="20">
        <f t="shared" si="155"/>
        <v>2</v>
      </c>
      <c r="DH10" s="54">
        <f>AVERAGE(DH14:DH31)</f>
        <v>4.5555555555555554</v>
      </c>
      <c r="DI10" s="41"/>
      <c r="DJ10" s="41"/>
      <c r="DK10" s="20">
        <f t="shared" ref="DK10:DP10" si="156">AVERAGE(DK14:DK115)</f>
        <v>5</v>
      </c>
      <c r="DL10" s="20">
        <f t="shared" si="156"/>
        <v>6</v>
      </c>
      <c r="DM10" s="20">
        <f t="shared" si="156"/>
        <v>6</v>
      </c>
      <c r="DN10" s="20">
        <f t="shared" si="156"/>
        <v>5</v>
      </c>
      <c r="DO10" s="20">
        <f t="shared" si="156"/>
        <v>3</v>
      </c>
      <c r="DP10" s="20">
        <f t="shared" si="156"/>
        <v>6</v>
      </c>
      <c r="DQ10" s="54">
        <f>AVERAGE(DQ14:DQ31)</f>
        <v>4.8888888888888893</v>
      </c>
      <c r="DR10" s="41"/>
      <c r="DS10" s="41"/>
      <c r="DT10" s="20">
        <f t="shared" ref="DT10:DY10" si="157">AVERAGE(DT14:DT115)</f>
        <v>1</v>
      </c>
      <c r="DU10" s="20">
        <f t="shared" si="157"/>
        <v>6</v>
      </c>
      <c r="DV10" s="20">
        <v>0</v>
      </c>
      <c r="DW10" s="20">
        <f t="shared" si="157"/>
        <v>6</v>
      </c>
      <c r="DX10" s="20">
        <f t="shared" si="157"/>
        <v>6</v>
      </c>
      <c r="DY10" s="20">
        <f t="shared" si="157"/>
        <v>4.666666666666667</v>
      </c>
      <c r="DZ10" s="54">
        <f>AVERAGE(DZ14:DZ31)</f>
        <v>5</v>
      </c>
      <c r="EA10" s="41"/>
      <c r="EB10" s="41"/>
      <c r="EC10" s="55">
        <f>AVERAGE(EC14:EC31)</f>
        <v>29.222222222222221</v>
      </c>
      <c r="ED10" s="41"/>
      <c r="EE10" s="41"/>
      <c r="EF10" s="20">
        <v>0</v>
      </c>
      <c r="EG10" s="20">
        <f t="shared" ref="EG10:EO10" si="158">AVERAGE(EG14:EG115)</f>
        <v>2</v>
      </c>
      <c r="EH10" s="20">
        <f t="shared" si="158"/>
        <v>0</v>
      </c>
      <c r="EI10" s="20">
        <f t="shared" si="158"/>
        <v>2</v>
      </c>
      <c r="EJ10" s="20">
        <f t="shared" si="158"/>
        <v>0</v>
      </c>
      <c r="EK10" s="20">
        <f t="shared" si="158"/>
        <v>2</v>
      </c>
      <c r="EL10" s="20">
        <f t="shared" si="158"/>
        <v>2</v>
      </c>
      <c r="EM10" s="20">
        <f t="shared" si="158"/>
        <v>0</v>
      </c>
      <c r="EN10" s="20">
        <v>0</v>
      </c>
      <c r="EO10" s="20">
        <f t="shared" si="158"/>
        <v>0.8</v>
      </c>
      <c r="EP10" s="54">
        <f>AVERAGE(EP14:EP31)</f>
        <v>1.1111111111111112</v>
      </c>
      <c r="EQ10" s="41"/>
      <c r="ER10" s="41"/>
      <c r="ES10" s="20">
        <f t="shared" ref="ES10:FB10" si="159">AVERAGE(ES14:ES115)</f>
        <v>1.3333333333333333</v>
      </c>
      <c r="ET10" s="20">
        <f t="shared" si="159"/>
        <v>0</v>
      </c>
      <c r="EU10" s="20">
        <f t="shared" si="159"/>
        <v>0</v>
      </c>
      <c r="EV10" s="20">
        <f t="shared" si="159"/>
        <v>0</v>
      </c>
      <c r="EW10" s="20">
        <v>0</v>
      </c>
      <c r="EX10" s="20">
        <f t="shared" si="159"/>
        <v>0</v>
      </c>
      <c r="EY10" s="20">
        <f t="shared" si="159"/>
        <v>0</v>
      </c>
      <c r="EZ10" s="20">
        <f t="shared" si="159"/>
        <v>0</v>
      </c>
      <c r="FA10" s="20">
        <f t="shared" si="159"/>
        <v>2</v>
      </c>
      <c r="FB10" s="20">
        <f t="shared" si="159"/>
        <v>0</v>
      </c>
      <c r="FC10" s="54">
        <f>AVERAGE(FC14:FC31)</f>
        <v>0.44444444444444442</v>
      </c>
      <c r="FD10" s="41"/>
      <c r="FE10" s="41"/>
      <c r="FF10" s="20">
        <f t="shared" ref="FF10:FO10" si="160">AVERAGE(FF14:FF115)</f>
        <v>0</v>
      </c>
      <c r="FG10" s="20">
        <f t="shared" si="160"/>
        <v>0</v>
      </c>
      <c r="FH10" s="20">
        <f t="shared" si="160"/>
        <v>0</v>
      </c>
      <c r="FI10" s="20">
        <f t="shared" si="160"/>
        <v>4</v>
      </c>
      <c r="FJ10" s="20">
        <f t="shared" si="160"/>
        <v>1.3333333333333333</v>
      </c>
      <c r="FK10" s="20">
        <f t="shared" si="160"/>
        <v>4</v>
      </c>
      <c r="FL10" s="20">
        <f t="shared" si="160"/>
        <v>4</v>
      </c>
      <c r="FM10" s="20">
        <f t="shared" si="160"/>
        <v>4</v>
      </c>
      <c r="FN10" s="20">
        <f t="shared" si="160"/>
        <v>0</v>
      </c>
      <c r="FO10" s="20">
        <f t="shared" si="160"/>
        <v>4</v>
      </c>
      <c r="FP10" s="54">
        <f>AVERAGE(FP14:FP31)</f>
        <v>2.2222222222222223</v>
      </c>
      <c r="FQ10" s="41"/>
      <c r="FR10" s="41"/>
      <c r="FS10" s="20">
        <f t="shared" ref="FS10:GB10" si="161">AVERAGE(FS14:FS115)</f>
        <v>0</v>
      </c>
      <c r="FT10" s="20">
        <f t="shared" si="161"/>
        <v>0</v>
      </c>
      <c r="FU10" s="20">
        <f t="shared" si="161"/>
        <v>0</v>
      </c>
      <c r="FV10" s="20">
        <f t="shared" si="161"/>
        <v>2</v>
      </c>
      <c r="FW10" s="20">
        <f t="shared" si="161"/>
        <v>0</v>
      </c>
      <c r="FX10" s="20">
        <v>0</v>
      </c>
      <c r="FY10" s="20">
        <f t="shared" si="161"/>
        <v>0</v>
      </c>
      <c r="FZ10" s="20">
        <f t="shared" si="161"/>
        <v>4</v>
      </c>
      <c r="GA10" s="20">
        <f t="shared" si="161"/>
        <v>0</v>
      </c>
      <c r="GB10" s="20">
        <f t="shared" si="161"/>
        <v>0</v>
      </c>
      <c r="GC10" s="54">
        <f>AVERAGE(GC14:GC31)</f>
        <v>0.44444444444444442</v>
      </c>
      <c r="GD10" s="41"/>
      <c r="GE10" s="41"/>
      <c r="GF10" s="20">
        <f t="shared" ref="GF10:GO10" si="162">AVERAGE(GF14:GF115)</f>
        <v>4.666666666666667</v>
      </c>
      <c r="GG10" s="20">
        <f t="shared" si="162"/>
        <v>6</v>
      </c>
      <c r="GH10" s="20">
        <v>0</v>
      </c>
      <c r="GI10" s="20">
        <f t="shared" si="162"/>
        <v>6</v>
      </c>
      <c r="GJ10" s="20">
        <v>0</v>
      </c>
      <c r="GK10" s="20">
        <f t="shared" si="162"/>
        <v>5</v>
      </c>
      <c r="GL10" s="20">
        <f t="shared" si="162"/>
        <v>6</v>
      </c>
      <c r="GM10" s="20">
        <f t="shared" si="162"/>
        <v>1</v>
      </c>
      <c r="GN10" s="20">
        <f t="shared" si="162"/>
        <v>6</v>
      </c>
      <c r="GO10" s="20">
        <v>0</v>
      </c>
      <c r="GP10" s="54">
        <f>AVERAGE(GP14:GP31)</f>
        <v>4.7777777777777777</v>
      </c>
      <c r="GQ10" s="41"/>
      <c r="GR10" s="41"/>
      <c r="GS10" s="56">
        <f>AVERAGE(GS14:GS31)</f>
        <v>9</v>
      </c>
      <c r="GT10" s="57"/>
      <c r="GU10" s="58"/>
      <c r="GV10" s="20">
        <f t="shared" ref="GV10:HE10" si="163">AVERAGE(GV14:GV115)</f>
        <v>2</v>
      </c>
      <c r="GW10" s="20">
        <f t="shared" si="163"/>
        <v>2</v>
      </c>
      <c r="GX10" s="20">
        <v>0</v>
      </c>
      <c r="GY10" s="20">
        <f t="shared" si="163"/>
        <v>2</v>
      </c>
      <c r="GZ10" s="20">
        <f t="shared" si="163"/>
        <v>2</v>
      </c>
      <c r="HA10" s="20">
        <f t="shared" si="163"/>
        <v>0.66666666666666663</v>
      </c>
      <c r="HB10" s="20">
        <f t="shared" si="163"/>
        <v>2</v>
      </c>
      <c r="HC10" s="20">
        <f t="shared" si="163"/>
        <v>1.3333333333333333</v>
      </c>
      <c r="HD10" s="20">
        <f t="shared" si="163"/>
        <v>2</v>
      </c>
      <c r="HE10" s="20">
        <f t="shared" si="163"/>
        <v>1.3333333333333333</v>
      </c>
      <c r="HF10" s="54">
        <f>AVERAGE(HF14:HF31)</f>
        <v>1.5555555555555556</v>
      </c>
      <c r="HG10" s="41"/>
      <c r="HH10" s="41"/>
      <c r="HI10" s="20">
        <f t="shared" ref="HI10:HR10" si="164">AVERAGE(HI14:HI115)</f>
        <v>0</v>
      </c>
      <c r="HJ10" s="20">
        <f t="shared" si="164"/>
        <v>2.6666666666666665</v>
      </c>
      <c r="HK10" s="20">
        <f t="shared" si="164"/>
        <v>4</v>
      </c>
      <c r="HL10" s="20">
        <f t="shared" si="164"/>
        <v>4</v>
      </c>
      <c r="HM10" s="20">
        <f t="shared" si="164"/>
        <v>4</v>
      </c>
      <c r="HN10" s="20">
        <f t="shared" si="164"/>
        <v>0</v>
      </c>
      <c r="HO10" s="20">
        <f t="shared" si="164"/>
        <v>2</v>
      </c>
      <c r="HP10" s="20">
        <f t="shared" si="164"/>
        <v>0</v>
      </c>
      <c r="HQ10" s="20">
        <f t="shared" si="164"/>
        <v>0</v>
      </c>
      <c r="HR10" s="20">
        <f t="shared" si="164"/>
        <v>4</v>
      </c>
      <c r="HS10" s="54">
        <f>AVERAGE(HS14:HS31)</f>
        <v>2.2222222222222223</v>
      </c>
      <c r="HT10" s="41"/>
      <c r="HU10" s="41"/>
      <c r="HV10" s="20">
        <f t="shared" ref="HV10:IE10" si="165">AVERAGE(HV14:HV115)</f>
        <v>6</v>
      </c>
      <c r="HW10" s="20">
        <f t="shared" si="165"/>
        <v>6</v>
      </c>
      <c r="HX10" s="20">
        <f t="shared" si="165"/>
        <v>6</v>
      </c>
      <c r="HY10" s="20">
        <f t="shared" si="165"/>
        <v>0</v>
      </c>
      <c r="HZ10" s="20">
        <f t="shared" si="165"/>
        <v>3</v>
      </c>
      <c r="IA10" s="20">
        <f t="shared" si="165"/>
        <v>2</v>
      </c>
      <c r="IB10" s="20">
        <v>0</v>
      </c>
      <c r="IC10" s="20">
        <f t="shared" si="165"/>
        <v>0</v>
      </c>
      <c r="ID10" s="20">
        <v>0</v>
      </c>
      <c r="IE10" s="20">
        <f t="shared" si="165"/>
        <v>1</v>
      </c>
      <c r="IF10" s="54">
        <f>AVERAGE(IF14:IF31)</f>
        <v>2.8333333333333335</v>
      </c>
      <c r="IG10" s="41"/>
      <c r="IH10" s="41"/>
      <c r="II10" s="55">
        <f>AVERAGE(II14:II31)</f>
        <v>6.6111111111111107</v>
      </c>
      <c r="IJ10" s="41"/>
      <c r="IK10" s="41"/>
      <c r="IL10" s="62">
        <f>AVERAGE(IL14:IL31)</f>
        <v>66.388888888888886</v>
      </c>
      <c r="IM10" s="41"/>
      <c r="IN10" s="41"/>
    </row>
    <row r="11" spans="1:248" ht="16.350000000000001" customHeight="1" x14ac:dyDescent="0.25">
      <c r="A11" s="30"/>
      <c r="B11" s="31"/>
      <c r="C11" s="31"/>
      <c r="D11" s="31"/>
      <c r="E11" s="32"/>
      <c r="F11" s="1" t="s">
        <v>39</v>
      </c>
      <c r="G11" s="20">
        <v>2</v>
      </c>
      <c r="H11" s="20">
        <v>2</v>
      </c>
      <c r="I11" s="20">
        <v>2</v>
      </c>
      <c r="J11" s="20">
        <v>2</v>
      </c>
      <c r="K11" s="25">
        <v>2</v>
      </c>
      <c r="L11" s="23"/>
      <c r="M11" s="23"/>
      <c r="N11" s="20">
        <v>2</v>
      </c>
      <c r="O11" s="20">
        <v>2</v>
      </c>
      <c r="P11" s="20">
        <v>2</v>
      </c>
      <c r="Q11" s="20">
        <v>2</v>
      </c>
      <c r="R11" s="25">
        <v>2</v>
      </c>
      <c r="S11" s="23"/>
      <c r="T11" s="23"/>
      <c r="U11" s="20">
        <v>2</v>
      </c>
      <c r="V11" s="20">
        <v>2</v>
      </c>
      <c r="W11" s="20">
        <v>2</v>
      </c>
      <c r="X11" s="25">
        <v>2</v>
      </c>
      <c r="Y11" s="23"/>
      <c r="Z11" s="23"/>
      <c r="AA11" s="20">
        <v>2</v>
      </c>
      <c r="AB11" s="20">
        <v>2</v>
      </c>
      <c r="AC11" s="20">
        <v>2</v>
      </c>
      <c r="AD11" s="25">
        <v>2</v>
      </c>
      <c r="AE11" s="23"/>
      <c r="AF11" s="23"/>
      <c r="AG11" s="20">
        <v>2</v>
      </c>
      <c r="AH11" s="20">
        <v>2</v>
      </c>
      <c r="AI11" s="20">
        <v>2</v>
      </c>
      <c r="AJ11" s="25">
        <v>2</v>
      </c>
      <c r="AK11" s="23"/>
      <c r="AL11" s="23"/>
      <c r="AM11" s="20">
        <v>4</v>
      </c>
      <c r="AN11" s="20">
        <v>4</v>
      </c>
      <c r="AO11" s="25">
        <v>2</v>
      </c>
      <c r="AP11" s="23"/>
      <c r="AQ11" s="23"/>
      <c r="AR11" s="20">
        <v>4</v>
      </c>
      <c r="AS11" s="20">
        <v>4</v>
      </c>
      <c r="AT11" s="20">
        <v>4</v>
      </c>
      <c r="AU11" s="25">
        <v>2</v>
      </c>
      <c r="AV11" s="23"/>
      <c r="AW11" s="23"/>
      <c r="AX11" s="20">
        <v>4</v>
      </c>
      <c r="AY11" s="20">
        <v>4</v>
      </c>
      <c r="AZ11" s="25">
        <v>2</v>
      </c>
      <c r="BA11" s="23"/>
      <c r="BB11" s="23"/>
      <c r="BC11" s="20">
        <v>4</v>
      </c>
      <c r="BD11" s="20">
        <v>4</v>
      </c>
      <c r="BE11" s="20">
        <v>4</v>
      </c>
      <c r="BF11" s="25">
        <v>2</v>
      </c>
      <c r="BG11" s="23"/>
      <c r="BH11" s="23"/>
      <c r="BI11" s="20">
        <v>4</v>
      </c>
      <c r="BJ11" s="20">
        <v>4</v>
      </c>
      <c r="BK11" s="20">
        <v>4</v>
      </c>
      <c r="BL11" s="25">
        <v>2</v>
      </c>
      <c r="BM11" s="23"/>
      <c r="BN11" s="23"/>
      <c r="BO11" s="56">
        <v>30</v>
      </c>
      <c r="BP11" s="57"/>
      <c r="BQ11" s="58"/>
      <c r="BR11" s="20">
        <v>4</v>
      </c>
      <c r="BS11" s="20">
        <v>4</v>
      </c>
      <c r="BT11" s="20">
        <v>4</v>
      </c>
      <c r="BU11" s="20">
        <v>4</v>
      </c>
      <c r="BV11" s="20">
        <v>4</v>
      </c>
      <c r="BW11" s="20">
        <v>4</v>
      </c>
      <c r="BX11" s="25">
        <v>4</v>
      </c>
      <c r="BY11" s="23"/>
      <c r="BZ11" s="23"/>
      <c r="CA11" s="20">
        <v>4</v>
      </c>
      <c r="CB11" s="20">
        <v>4</v>
      </c>
      <c r="CC11" s="20">
        <v>4</v>
      </c>
      <c r="CD11" s="20">
        <v>4</v>
      </c>
      <c r="CE11" s="20">
        <v>4</v>
      </c>
      <c r="CF11" s="20">
        <v>4</v>
      </c>
      <c r="CG11" s="25">
        <v>4</v>
      </c>
      <c r="CH11" s="23"/>
      <c r="CI11" s="23"/>
      <c r="CJ11" s="20">
        <v>6</v>
      </c>
      <c r="CK11" s="20">
        <v>6</v>
      </c>
      <c r="CL11" s="20">
        <v>6</v>
      </c>
      <c r="CM11" s="20">
        <v>6</v>
      </c>
      <c r="CN11" s="20">
        <v>6</v>
      </c>
      <c r="CO11" s="20">
        <v>6</v>
      </c>
      <c r="CP11" s="25">
        <v>6</v>
      </c>
      <c r="CQ11" s="23"/>
      <c r="CR11" s="23"/>
      <c r="CS11" s="20">
        <v>6</v>
      </c>
      <c r="CT11" s="20">
        <v>6</v>
      </c>
      <c r="CU11" s="20">
        <v>6</v>
      </c>
      <c r="CV11" s="20">
        <v>6</v>
      </c>
      <c r="CW11" s="20">
        <v>6</v>
      </c>
      <c r="CX11" s="20">
        <v>6</v>
      </c>
      <c r="CY11" s="25">
        <v>6</v>
      </c>
      <c r="CZ11" s="23"/>
      <c r="DA11" s="23"/>
      <c r="DB11" s="20">
        <v>6</v>
      </c>
      <c r="DC11" s="20">
        <v>6</v>
      </c>
      <c r="DD11" s="20">
        <v>6</v>
      </c>
      <c r="DE11" s="20">
        <v>6</v>
      </c>
      <c r="DF11" s="20">
        <v>6</v>
      </c>
      <c r="DG11" s="20">
        <v>6</v>
      </c>
      <c r="DH11" s="25">
        <v>6</v>
      </c>
      <c r="DI11" s="23"/>
      <c r="DJ11" s="23"/>
      <c r="DK11" s="20">
        <v>6</v>
      </c>
      <c r="DL11" s="20">
        <v>6</v>
      </c>
      <c r="DM11" s="20">
        <v>6</v>
      </c>
      <c r="DN11" s="20">
        <v>6</v>
      </c>
      <c r="DO11" s="20">
        <v>6</v>
      </c>
      <c r="DP11" s="20">
        <v>6</v>
      </c>
      <c r="DQ11" s="25">
        <v>6</v>
      </c>
      <c r="DR11" s="23"/>
      <c r="DS11" s="23"/>
      <c r="DT11" s="20">
        <v>6</v>
      </c>
      <c r="DU11" s="20">
        <v>7</v>
      </c>
      <c r="DV11" s="20">
        <v>8</v>
      </c>
      <c r="DW11" s="20">
        <v>9</v>
      </c>
      <c r="DX11" s="20">
        <v>10</v>
      </c>
      <c r="DY11" s="20">
        <v>11</v>
      </c>
      <c r="DZ11" s="25">
        <v>6</v>
      </c>
      <c r="EA11" s="23"/>
      <c r="EB11" s="23"/>
      <c r="EC11" s="24">
        <f t="shared" si="61"/>
        <v>38</v>
      </c>
      <c r="ED11" s="23"/>
      <c r="EE11" s="23"/>
      <c r="EF11" s="20">
        <v>2</v>
      </c>
      <c r="EG11" s="20">
        <v>2</v>
      </c>
      <c r="EH11" s="20">
        <v>2</v>
      </c>
      <c r="EI11" s="20">
        <v>2</v>
      </c>
      <c r="EJ11" s="20">
        <v>2</v>
      </c>
      <c r="EK11" s="20">
        <v>2</v>
      </c>
      <c r="EL11" s="20">
        <v>2</v>
      </c>
      <c r="EM11" s="20">
        <v>2</v>
      </c>
      <c r="EN11" s="20">
        <v>2</v>
      </c>
      <c r="EO11" s="20">
        <v>2</v>
      </c>
      <c r="EP11" s="25">
        <v>2</v>
      </c>
      <c r="EQ11" s="23"/>
      <c r="ER11" s="23"/>
      <c r="ES11" s="20">
        <v>4</v>
      </c>
      <c r="ET11" s="20">
        <v>4</v>
      </c>
      <c r="EU11" s="20">
        <v>4</v>
      </c>
      <c r="EV11" s="20">
        <v>4</v>
      </c>
      <c r="EW11" s="20">
        <v>4</v>
      </c>
      <c r="EX11" s="20">
        <v>4</v>
      </c>
      <c r="EY11" s="20">
        <v>4</v>
      </c>
      <c r="EZ11" s="20">
        <v>4</v>
      </c>
      <c r="FA11" s="20">
        <v>4</v>
      </c>
      <c r="FB11" s="20">
        <v>4</v>
      </c>
      <c r="FC11" s="25">
        <v>4</v>
      </c>
      <c r="FD11" s="23"/>
      <c r="FE11" s="23"/>
      <c r="FF11" s="20">
        <v>4</v>
      </c>
      <c r="FG11" s="20">
        <v>4</v>
      </c>
      <c r="FH11" s="20">
        <v>4</v>
      </c>
      <c r="FI11" s="20">
        <v>4</v>
      </c>
      <c r="FJ11" s="20">
        <v>4</v>
      </c>
      <c r="FK11" s="20">
        <v>4</v>
      </c>
      <c r="FL11" s="20">
        <v>4</v>
      </c>
      <c r="FM11" s="20">
        <v>4</v>
      </c>
      <c r="FN11" s="20">
        <v>4</v>
      </c>
      <c r="FO11" s="20">
        <v>4</v>
      </c>
      <c r="FP11" s="25">
        <v>4</v>
      </c>
      <c r="FQ11" s="23"/>
      <c r="FR11" s="23"/>
      <c r="FS11" s="20">
        <v>4</v>
      </c>
      <c r="FT11" s="20">
        <v>4</v>
      </c>
      <c r="FU11" s="20">
        <v>4</v>
      </c>
      <c r="FV11" s="20">
        <v>4</v>
      </c>
      <c r="FW11" s="20">
        <v>4</v>
      </c>
      <c r="FX11" s="20">
        <v>4</v>
      </c>
      <c r="FY11" s="20">
        <v>4</v>
      </c>
      <c r="FZ11" s="20">
        <v>4</v>
      </c>
      <c r="GA11" s="20">
        <v>4</v>
      </c>
      <c r="GB11" s="20">
        <v>4</v>
      </c>
      <c r="GC11" s="25">
        <v>4</v>
      </c>
      <c r="GD11" s="23"/>
      <c r="GE11" s="23"/>
      <c r="GF11" s="20">
        <v>6</v>
      </c>
      <c r="GG11" s="20">
        <v>6</v>
      </c>
      <c r="GH11" s="20">
        <v>6</v>
      </c>
      <c r="GI11" s="20">
        <v>6</v>
      </c>
      <c r="GJ11" s="20">
        <v>6</v>
      </c>
      <c r="GK11" s="20">
        <v>6</v>
      </c>
      <c r="GL11" s="20">
        <v>6</v>
      </c>
      <c r="GM11" s="20">
        <v>6</v>
      </c>
      <c r="GN11" s="20">
        <v>6</v>
      </c>
      <c r="GO11" s="20">
        <v>6</v>
      </c>
      <c r="GP11" s="25">
        <v>6</v>
      </c>
      <c r="GQ11" s="23"/>
      <c r="GR11" s="23"/>
      <c r="GS11" s="24">
        <v>20</v>
      </c>
      <c r="GT11" s="23"/>
      <c r="GU11" s="23"/>
      <c r="GV11" s="20">
        <v>2</v>
      </c>
      <c r="GW11" s="20">
        <v>2</v>
      </c>
      <c r="GX11" s="20">
        <v>2</v>
      </c>
      <c r="GY11" s="20">
        <v>2</v>
      </c>
      <c r="GZ11" s="20">
        <v>2</v>
      </c>
      <c r="HA11" s="20">
        <v>2</v>
      </c>
      <c r="HB11" s="20">
        <v>2</v>
      </c>
      <c r="HC11" s="20">
        <v>2</v>
      </c>
      <c r="HD11" s="20">
        <v>2</v>
      </c>
      <c r="HE11" s="20">
        <v>2</v>
      </c>
      <c r="HF11" s="25">
        <v>2</v>
      </c>
      <c r="HG11" s="23"/>
      <c r="HH11" s="23"/>
      <c r="HI11" s="20">
        <v>4</v>
      </c>
      <c r="HJ11" s="20">
        <v>4</v>
      </c>
      <c r="HK11" s="20">
        <v>4</v>
      </c>
      <c r="HL11" s="20">
        <v>4</v>
      </c>
      <c r="HM11" s="20">
        <v>4</v>
      </c>
      <c r="HN11" s="20">
        <v>4</v>
      </c>
      <c r="HO11" s="20">
        <v>4</v>
      </c>
      <c r="HP11" s="20">
        <v>4</v>
      </c>
      <c r="HQ11" s="20">
        <v>4</v>
      </c>
      <c r="HR11" s="20">
        <v>4</v>
      </c>
      <c r="HS11" s="25">
        <v>4</v>
      </c>
      <c r="HT11" s="23"/>
      <c r="HU11" s="23"/>
      <c r="HV11" s="20">
        <v>6</v>
      </c>
      <c r="HW11" s="20">
        <v>6</v>
      </c>
      <c r="HX11" s="20">
        <v>6</v>
      </c>
      <c r="HY11" s="20">
        <v>6</v>
      </c>
      <c r="HZ11" s="20">
        <v>6</v>
      </c>
      <c r="IA11" s="20">
        <v>6</v>
      </c>
      <c r="IB11" s="20">
        <v>6</v>
      </c>
      <c r="IC11" s="20">
        <v>6</v>
      </c>
      <c r="ID11" s="20">
        <v>6</v>
      </c>
      <c r="IE11" s="20">
        <v>6</v>
      </c>
      <c r="IF11" s="25">
        <v>6</v>
      </c>
      <c r="IG11" s="23"/>
      <c r="IH11" s="23"/>
      <c r="II11" s="24">
        <f t="shared" si="80"/>
        <v>12</v>
      </c>
      <c r="IJ11" s="23"/>
      <c r="IK11" s="23"/>
      <c r="IL11" s="21">
        <v>100</v>
      </c>
      <c r="IM11" s="23"/>
      <c r="IN11" s="23"/>
    </row>
    <row r="12" spans="1:248" ht="16.350000000000001" customHeight="1" x14ac:dyDescent="0.25">
      <c r="A12" s="33"/>
      <c r="B12" s="34"/>
      <c r="C12" s="34"/>
      <c r="D12" s="34"/>
      <c r="E12" s="35"/>
      <c r="F12" s="1" t="s">
        <v>40</v>
      </c>
      <c r="G12" s="20">
        <f>G10/G11*100</f>
        <v>100</v>
      </c>
      <c r="H12" s="20">
        <f t="shared" ref="H12:J12" si="166">H10/H11*100</f>
        <v>100</v>
      </c>
      <c r="I12" s="20">
        <f t="shared" si="166"/>
        <v>57.142857142857139</v>
      </c>
      <c r="J12" s="20">
        <f t="shared" si="166"/>
        <v>100</v>
      </c>
      <c r="K12" s="54">
        <f>AVERAGE(M14:M31)</f>
        <v>83.333333333333329</v>
      </c>
      <c r="L12" s="41"/>
      <c r="M12" s="41"/>
      <c r="N12" s="20">
        <f>N10/N11*100</f>
        <v>100</v>
      </c>
      <c r="O12" s="20">
        <f t="shared" ref="O12:Q12" si="167">O10/O11*100</f>
        <v>100</v>
      </c>
      <c r="P12" s="20">
        <f t="shared" si="167"/>
        <v>100</v>
      </c>
      <c r="Q12" s="20">
        <f t="shared" si="167"/>
        <v>50</v>
      </c>
      <c r="R12" s="54">
        <f>AVERAGE(T14:T31)</f>
        <v>94.444444444444443</v>
      </c>
      <c r="S12" s="41"/>
      <c r="T12" s="41"/>
      <c r="U12" s="20">
        <f>U10/U11*100</f>
        <v>100</v>
      </c>
      <c r="V12" s="20">
        <f t="shared" ref="V12:W12" si="168">V10/V11*100</f>
        <v>100</v>
      </c>
      <c r="W12" s="20">
        <f t="shared" si="168"/>
        <v>100</v>
      </c>
      <c r="X12" s="54">
        <f>AVERAGE(Z14:Z31)</f>
        <v>100</v>
      </c>
      <c r="Y12" s="41"/>
      <c r="Z12" s="41"/>
      <c r="AA12" s="20">
        <f>AA10/AA11*100</f>
        <v>100</v>
      </c>
      <c r="AB12" s="20">
        <f t="shared" ref="AB12" si="169">AB10/AB11*100</f>
        <v>100</v>
      </c>
      <c r="AC12" s="20">
        <f t="shared" ref="AC12" si="170">AC10/AC11*100</f>
        <v>80</v>
      </c>
      <c r="AD12" s="54">
        <f>AVERAGE(AF14:AF31)</f>
        <v>88.888888888888886</v>
      </c>
      <c r="AE12" s="41"/>
      <c r="AF12" s="41"/>
      <c r="AG12" s="20">
        <f>AG10/AG11*100</f>
        <v>100</v>
      </c>
      <c r="AH12" s="20">
        <f t="shared" ref="AH12" si="171">AH10/AH11*100</f>
        <v>100</v>
      </c>
      <c r="AI12" s="20">
        <f t="shared" ref="AI12" si="172">AI10/AI11*100</f>
        <v>71.428571428571431</v>
      </c>
      <c r="AJ12" s="54">
        <f>AVERAGE(AL14:AL31)</f>
        <v>88.888888888888886</v>
      </c>
      <c r="AK12" s="41"/>
      <c r="AL12" s="41"/>
      <c r="AM12" s="20">
        <f>AM10/AM11*100</f>
        <v>75</v>
      </c>
      <c r="AN12" s="20">
        <f>AN10/AN11*100</f>
        <v>50</v>
      </c>
      <c r="AO12" s="54">
        <f>AVERAGE(AQ14:AQ31)</f>
        <v>61.111111111111114</v>
      </c>
      <c r="AP12" s="41"/>
      <c r="AQ12" s="41"/>
      <c r="AR12" s="20">
        <f>AR10/AR11*100</f>
        <v>80</v>
      </c>
      <c r="AS12" s="20">
        <f t="shared" ref="AS12" si="173">AS10/AS11*100</f>
        <v>100</v>
      </c>
      <c r="AT12" s="20">
        <f t="shared" ref="AT12" si="174">AT10/AT11*100</f>
        <v>57.142857142857139</v>
      </c>
      <c r="AU12" s="54">
        <f>AVERAGE(AW14:AW31)</f>
        <v>77.777777777777771</v>
      </c>
      <c r="AV12" s="41"/>
      <c r="AW12" s="41"/>
      <c r="AX12" s="20">
        <f>AX10/AX11*100</f>
        <v>60</v>
      </c>
      <c r="AY12" s="20">
        <f>AY10/AY11*100</f>
        <v>87.5</v>
      </c>
      <c r="AZ12" s="54">
        <f>AVERAGE(BB14:BB31)</f>
        <v>72.222222222222229</v>
      </c>
      <c r="BA12" s="41"/>
      <c r="BB12" s="41"/>
      <c r="BC12" s="20">
        <f>BC10/BC11*100</f>
        <v>11.111111111111111</v>
      </c>
      <c r="BD12" s="20">
        <f t="shared" ref="BD12" si="175">BD10/BD11*100</f>
        <v>0</v>
      </c>
      <c r="BE12" s="20">
        <f t="shared" ref="BE12" si="176">BE10/BE11*100</f>
        <v>25</v>
      </c>
      <c r="BF12" s="54">
        <f>AVERAGE(BH14:BH31)</f>
        <v>11.111111111111111</v>
      </c>
      <c r="BG12" s="41"/>
      <c r="BH12" s="41"/>
      <c r="BI12" s="20">
        <f>BI10/BI11*100</f>
        <v>100</v>
      </c>
      <c r="BJ12" s="20">
        <f t="shared" ref="BJ12" si="177">BJ10/BJ11*100</f>
        <v>75</v>
      </c>
      <c r="BK12" s="20">
        <f t="shared" ref="BK12" si="178">BK10/BK11*100</f>
        <v>85.714285714285708</v>
      </c>
      <c r="BL12" s="54">
        <f>AVERAGE(BN14:BN31)</f>
        <v>88.888888888888886</v>
      </c>
      <c r="BM12" s="41"/>
      <c r="BN12" s="41"/>
      <c r="BO12" s="59">
        <f>AVERAGE(BQ14:BQ31)</f>
        <v>71.852222222222224</v>
      </c>
      <c r="BP12" s="60"/>
      <c r="BQ12" s="61"/>
      <c r="BR12" s="20">
        <f>BR10/BR11*100</f>
        <v>50</v>
      </c>
      <c r="BS12" s="20">
        <f t="shared" ref="BS12:BW12" si="179">BS10/BS11*100</f>
        <v>50</v>
      </c>
      <c r="BT12" s="20">
        <f t="shared" si="179"/>
        <v>66.666666666666657</v>
      </c>
      <c r="BU12" s="20">
        <f t="shared" si="179"/>
        <v>50</v>
      </c>
      <c r="BV12" s="20">
        <f t="shared" si="179"/>
        <v>100</v>
      </c>
      <c r="BW12" s="20">
        <f t="shared" si="179"/>
        <v>83.333333333333343</v>
      </c>
      <c r="BX12" s="54">
        <f>AVERAGE(BZ14:BZ31)</f>
        <v>63.888888888888886</v>
      </c>
      <c r="BY12" s="41"/>
      <c r="BZ12" s="41"/>
      <c r="CA12" s="20">
        <f>CA10/CA11*100</f>
        <v>75</v>
      </c>
      <c r="CB12" s="20">
        <f t="shared" ref="CB12:CF12" si="180">CB10/CB11*100</f>
        <v>83.333333333333343</v>
      </c>
      <c r="CC12" s="20">
        <f t="shared" si="180"/>
        <v>100</v>
      </c>
      <c r="CD12" s="20">
        <f t="shared" si="180"/>
        <v>100</v>
      </c>
      <c r="CE12" s="20">
        <v>0</v>
      </c>
      <c r="CF12" s="20">
        <f t="shared" si="180"/>
        <v>60</v>
      </c>
      <c r="CG12" s="54">
        <f>AVERAGE(CI14:CI31)</f>
        <v>80.555555555555557</v>
      </c>
      <c r="CH12" s="41"/>
      <c r="CI12" s="41"/>
      <c r="CJ12" s="20">
        <f>CJ10/CJ11*100</f>
        <v>66.666666666666657</v>
      </c>
      <c r="CK12" s="20">
        <f t="shared" ref="CK12:CO12" si="181">CK10/CK11*100</f>
        <v>100</v>
      </c>
      <c r="CL12" s="20">
        <f t="shared" si="181"/>
        <v>79.166666666666657</v>
      </c>
      <c r="CM12" s="20">
        <f t="shared" si="181"/>
        <v>100</v>
      </c>
      <c r="CN12" s="20">
        <f t="shared" si="181"/>
        <v>54.761904761904759</v>
      </c>
      <c r="CO12" s="20">
        <v>0</v>
      </c>
      <c r="CP12" s="54">
        <f>AVERAGE(CR14:CR31)</f>
        <v>72.221666666666678</v>
      </c>
      <c r="CQ12" s="41"/>
      <c r="CR12" s="41"/>
      <c r="CS12" s="20">
        <f>CS10/CS11*100</f>
        <v>77.777777777777786</v>
      </c>
      <c r="CT12" s="20">
        <f t="shared" ref="CT12:CX12" si="182">CT10/CT11*100</f>
        <v>66.666666666666657</v>
      </c>
      <c r="CU12" s="20">
        <f t="shared" si="182"/>
        <v>83.333333333333343</v>
      </c>
      <c r="CV12" s="20">
        <f t="shared" si="182"/>
        <v>100</v>
      </c>
      <c r="CW12" s="20">
        <f t="shared" si="182"/>
        <v>77.777777777777786</v>
      </c>
      <c r="CX12" s="20">
        <f t="shared" si="182"/>
        <v>33.333333333333329</v>
      </c>
      <c r="CY12" s="54">
        <f>AVERAGE(DA14:DA31)</f>
        <v>77.776666666666671</v>
      </c>
      <c r="CZ12" s="41"/>
      <c r="DA12" s="41"/>
      <c r="DB12" s="20">
        <f>DB10/DB11*100</f>
        <v>41.666666666666671</v>
      </c>
      <c r="DC12" s="20">
        <v>0</v>
      </c>
      <c r="DD12" s="20">
        <f t="shared" ref="DD12" si="183">DD10/DD11*100</f>
        <v>83.333333333333343</v>
      </c>
      <c r="DE12" s="20">
        <f t="shared" ref="DE12" si="184">DE10/DE11*100</f>
        <v>100</v>
      </c>
      <c r="DF12" s="20">
        <f t="shared" ref="DF12" si="185">DF10/DF11*100</f>
        <v>83.333333333333343</v>
      </c>
      <c r="DG12" s="20">
        <f t="shared" ref="DG12" si="186">DG10/DG11*100</f>
        <v>33.333333333333329</v>
      </c>
      <c r="DH12" s="54">
        <f>AVERAGE(DJ14:DJ31)</f>
        <v>75.925000000000011</v>
      </c>
      <c r="DI12" s="41"/>
      <c r="DJ12" s="41"/>
      <c r="DK12" s="20">
        <f>DK10/DK11*100</f>
        <v>83.333333333333343</v>
      </c>
      <c r="DL12" s="20">
        <f t="shared" ref="DL12:DP12" si="187">DL10/DL11*100</f>
        <v>100</v>
      </c>
      <c r="DM12" s="20">
        <f t="shared" si="187"/>
        <v>100</v>
      </c>
      <c r="DN12" s="20">
        <f t="shared" si="187"/>
        <v>83.333333333333343</v>
      </c>
      <c r="DO12" s="20">
        <f t="shared" si="187"/>
        <v>50</v>
      </c>
      <c r="DP12" s="20">
        <f t="shared" si="187"/>
        <v>100</v>
      </c>
      <c r="DQ12" s="54">
        <f>AVERAGE(DS14:DS31)</f>
        <v>81.480555555555554</v>
      </c>
      <c r="DR12" s="41"/>
      <c r="DS12" s="41"/>
      <c r="DT12" s="20">
        <f>DT10/DT11*100</f>
        <v>16.666666666666664</v>
      </c>
      <c r="DU12" s="20">
        <f t="shared" ref="DU12:DY12" si="188">DU10/DU11*100</f>
        <v>85.714285714285708</v>
      </c>
      <c r="DV12" s="20">
        <v>0</v>
      </c>
      <c r="DW12" s="20">
        <f t="shared" si="188"/>
        <v>66.666666666666657</v>
      </c>
      <c r="DX12" s="20">
        <f t="shared" si="188"/>
        <v>60</v>
      </c>
      <c r="DY12" s="20">
        <f t="shared" si="188"/>
        <v>42.424242424242422</v>
      </c>
      <c r="DZ12" s="54">
        <f>AVERAGE(EB14:EB31)</f>
        <v>83.332777777777764</v>
      </c>
      <c r="EA12" s="41"/>
      <c r="EB12" s="41"/>
      <c r="EC12" s="55">
        <f>AVERAGE(EE14:EE31)</f>
        <v>76.899444444444441</v>
      </c>
      <c r="ED12" s="41"/>
      <c r="EE12" s="41"/>
      <c r="EF12" s="20">
        <v>0</v>
      </c>
      <c r="EG12" s="20">
        <f>EG10/EG11*100</f>
        <v>100</v>
      </c>
      <c r="EH12" s="20">
        <f t="shared" ref="EH12:EO12" si="189">EH10/EH11*100</f>
        <v>0</v>
      </c>
      <c r="EI12" s="20">
        <f t="shared" si="189"/>
        <v>100</v>
      </c>
      <c r="EJ12" s="20">
        <f t="shared" si="189"/>
        <v>0</v>
      </c>
      <c r="EK12" s="20">
        <f t="shared" si="189"/>
        <v>100</v>
      </c>
      <c r="EL12" s="20">
        <f t="shared" si="189"/>
        <v>100</v>
      </c>
      <c r="EM12" s="20">
        <f t="shared" si="189"/>
        <v>0</v>
      </c>
      <c r="EN12" s="20">
        <v>0</v>
      </c>
      <c r="EO12" s="20">
        <f t="shared" si="189"/>
        <v>40</v>
      </c>
      <c r="EP12" s="54">
        <f>AVERAGE(ER14:ER31)</f>
        <v>55.555555555555557</v>
      </c>
      <c r="EQ12" s="41"/>
      <c r="ER12" s="41"/>
      <c r="ES12" s="20">
        <f>ES10/ES11*100</f>
        <v>33.333333333333329</v>
      </c>
      <c r="ET12" s="20">
        <f t="shared" ref="ET12:FB12" si="190">ET10/ET11*100</f>
        <v>0</v>
      </c>
      <c r="EU12" s="20">
        <f t="shared" si="190"/>
        <v>0</v>
      </c>
      <c r="EV12" s="20">
        <f t="shared" si="190"/>
        <v>0</v>
      </c>
      <c r="EW12" s="20">
        <v>0</v>
      </c>
      <c r="EX12" s="20">
        <f t="shared" si="190"/>
        <v>0</v>
      </c>
      <c r="EY12" s="20">
        <f t="shared" si="190"/>
        <v>0</v>
      </c>
      <c r="EZ12" s="20">
        <f t="shared" si="190"/>
        <v>0</v>
      </c>
      <c r="FA12" s="20">
        <f t="shared" si="190"/>
        <v>50</v>
      </c>
      <c r="FB12" s="20">
        <f t="shared" si="190"/>
        <v>0</v>
      </c>
      <c r="FC12" s="54">
        <f>AVERAGE(FE14:FE31)</f>
        <v>11.111111111111111</v>
      </c>
      <c r="FD12" s="41"/>
      <c r="FE12" s="41"/>
      <c r="FF12" s="20">
        <f>FF10/FF11*100</f>
        <v>0</v>
      </c>
      <c r="FG12" s="20">
        <f t="shared" ref="FG12:FO12" si="191">FG10/FG11*100</f>
        <v>0</v>
      </c>
      <c r="FH12" s="20">
        <f t="shared" si="191"/>
        <v>0</v>
      </c>
      <c r="FI12" s="20">
        <f t="shared" si="191"/>
        <v>100</v>
      </c>
      <c r="FJ12" s="20">
        <f t="shared" si="191"/>
        <v>33.333333333333329</v>
      </c>
      <c r="FK12" s="20">
        <f t="shared" si="191"/>
        <v>100</v>
      </c>
      <c r="FL12" s="20">
        <f t="shared" si="191"/>
        <v>100</v>
      </c>
      <c r="FM12" s="20">
        <f t="shared" si="191"/>
        <v>100</v>
      </c>
      <c r="FN12" s="20">
        <f t="shared" si="191"/>
        <v>0</v>
      </c>
      <c r="FO12" s="20">
        <f t="shared" si="191"/>
        <v>100</v>
      </c>
      <c r="FP12" s="54">
        <f>AVERAGE(FR14:FR31)</f>
        <v>55.555555555555557</v>
      </c>
      <c r="FQ12" s="41"/>
      <c r="FR12" s="41"/>
      <c r="FS12" s="20">
        <f>FS10/FS11*100</f>
        <v>0</v>
      </c>
      <c r="FT12" s="20">
        <f t="shared" ref="FT12:GB12" si="192">FT10/FT11*100</f>
        <v>0</v>
      </c>
      <c r="FU12" s="20">
        <f t="shared" si="192"/>
        <v>0</v>
      </c>
      <c r="FV12" s="20">
        <f t="shared" si="192"/>
        <v>50</v>
      </c>
      <c r="FW12" s="20">
        <f t="shared" si="192"/>
        <v>0</v>
      </c>
      <c r="FX12" s="20">
        <v>0</v>
      </c>
      <c r="FY12" s="20">
        <f t="shared" si="192"/>
        <v>0</v>
      </c>
      <c r="FZ12" s="20">
        <f t="shared" si="192"/>
        <v>100</v>
      </c>
      <c r="GA12" s="20">
        <f t="shared" si="192"/>
        <v>0</v>
      </c>
      <c r="GB12" s="20">
        <f t="shared" si="192"/>
        <v>0</v>
      </c>
      <c r="GC12" s="54">
        <f>AVERAGE(GE14:GE31)</f>
        <v>11.111111111111111</v>
      </c>
      <c r="GD12" s="41"/>
      <c r="GE12" s="41"/>
      <c r="GF12" s="20">
        <f>GF10/GF11*100</f>
        <v>77.777777777777786</v>
      </c>
      <c r="GG12" s="20">
        <f t="shared" ref="GG12:GO12" si="193">GG10/GG11*100</f>
        <v>100</v>
      </c>
      <c r="GH12" s="20">
        <v>0</v>
      </c>
      <c r="GI12" s="20">
        <f t="shared" si="193"/>
        <v>100</v>
      </c>
      <c r="GJ12" s="20">
        <v>0</v>
      </c>
      <c r="GK12" s="20">
        <f t="shared" si="193"/>
        <v>83.333333333333343</v>
      </c>
      <c r="GL12" s="20">
        <f t="shared" si="193"/>
        <v>100</v>
      </c>
      <c r="GM12" s="20">
        <f t="shared" si="193"/>
        <v>16.666666666666664</v>
      </c>
      <c r="GN12" s="20">
        <f t="shared" si="193"/>
        <v>100</v>
      </c>
      <c r="GO12" s="20">
        <v>0</v>
      </c>
      <c r="GP12" s="54">
        <f>AVERAGE(GR14:GR31)</f>
        <v>79.628888888888881</v>
      </c>
      <c r="GQ12" s="41"/>
      <c r="GR12" s="41"/>
      <c r="GS12" s="56">
        <f>AVERAGE(GU14:GU31)</f>
        <v>45</v>
      </c>
      <c r="GT12" s="57"/>
      <c r="GU12" s="58"/>
      <c r="GV12" s="20">
        <f>GV10/GV11*100</f>
        <v>100</v>
      </c>
      <c r="GW12" s="20">
        <f t="shared" ref="GW12:HE12" si="194">GW10/GW11*100</f>
        <v>100</v>
      </c>
      <c r="GX12" s="20">
        <v>0</v>
      </c>
      <c r="GY12" s="20">
        <f t="shared" si="194"/>
        <v>100</v>
      </c>
      <c r="GZ12" s="20">
        <f t="shared" si="194"/>
        <v>100</v>
      </c>
      <c r="HA12" s="20">
        <f t="shared" si="194"/>
        <v>33.333333333333329</v>
      </c>
      <c r="HB12" s="20">
        <f t="shared" si="194"/>
        <v>100</v>
      </c>
      <c r="HC12" s="20">
        <f t="shared" si="194"/>
        <v>66.666666666666657</v>
      </c>
      <c r="HD12" s="20">
        <f t="shared" si="194"/>
        <v>100</v>
      </c>
      <c r="HE12" s="20">
        <f t="shared" si="194"/>
        <v>66.666666666666657</v>
      </c>
      <c r="HF12" s="54">
        <f>AVERAGE(HH14:HH31)</f>
        <v>77.777777777777771</v>
      </c>
      <c r="HG12" s="41"/>
      <c r="HH12" s="41"/>
      <c r="HI12" s="20">
        <f>HI10/HI11*100</f>
        <v>0</v>
      </c>
      <c r="HJ12" s="20">
        <f t="shared" ref="HJ12:HR12" si="195">HJ10/HJ11*100</f>
        <v>66.666666666666657</v>
      </c>
      <c r="HK12" s="20">
        <f t="shared" si="195"/>
        <v>100</v>
      </c>
      <c r="HL12" s="20">
        <f t="shared" si="195"/>
        <v>100</v>
      </c>
      <c r="HM12" s="20">
        <f t="shared" si="195"/>
        <v>100</v>
      </c>
      <c r="HN12" s="20">
        <f t="shared" si="195"/>
        <v>0</v>
      </c>
      <c r="HO12" s="20">
        <f t="shared" si="195"/>
        <v>50</v>
      </c>
      <c r="HP12" s="20">
        <f t="shared" si="195"/>
        <v>0</v>
      </c>
      <c r="HQ12" s="20">
        <f t="shared" si="195"/>
        <v>0</v>
      </c>
      <c r="HR12" s="20">
        <f t="shared" si="195"/>
        <v>100</v>
      </c>
      <c r="HS12" s="54">
        <f>AVERAGE(HU14:HU31)</f>
        <v>55.555555555555557</v>
      </c>
      <c r="HT12" s="41"/>
      <c r="HU12" s="41"/>
      <c r="HV12" s="20">
        <f>HV10/HV11*100</f>
        <v>100</v>
      </c>
      <c r="HW12" s="20">
        <f t="shared" ref="HW12:IE12" si="196">HW10/HW11*100</f>
        <v>100</v>
      </c>
      <c r="HX12" s="20">
        <f t="shared" si="196"/>
        <v>100</v>
      </c>
      <c r="HY12" s="20">
        <f t="shared" si="196"/>
        <v>0</v>
      </c>
      <c r="HZ12" s="20">
        <f t="shared" si="196"/>
        <v>50</v>
      </c>
      <c r="IA12" s="20">
        <f t="shared" si="196"/>
        <v>33.333333333333329</v>
      </c>
      <c r="IB12" s="20">
        <v>0</v>
      </c>
      <c r="IC12" s="20">
        <f t="shared" si="196"/>
        <v>0</v>
      </c>
      <c r="ID12" s="20">
        <v>0</v>
      </c>
      <c r="IE12" s="20">
        <f t="shared" si="196"/>
        <v>16.666666666666664</v>
      </c>
      <c r="IF12" s="54">
        <f>AVERAGE(IH14:IH31)</f>
        <v>47.222222222222221</v>
      </c>
      <c r="IG12" s="41"/>
      <c r="IH12" s="41"/>
      <c r="II12" s="55">
        <f>AVERAGE(IK14:IK31)</f>
        <v>55.093333333333334</v>
      </c>
      <c r="IJ12" s="41"/>
      <c r="IK12" s="41"/>
      <c r="IL12" s="62">
        <f>AVERAGE(IN14:IN31)</f>
        <v>66.388888888888886</v>
      </c>
      <c r="IM12" s="41"/>
      <c r="IN12" s="41"/>
    </row>
    <row r="13" spans="1:248" ht="16.350000000000001" customHeight="1" x14ac:dyDescent="0.25">
      <c r="A13" s="1" t="s">
        <v>41</v>
      </c>
      <c r="B13" s="1" t="s">
        <v>42</v>
      </c>
      <c r="C13" s="1" t="s">
        <v>43</v>
      </c>
      <c r="D13" s="1" t="s">
        <v>44</v>
      </c>
      <c r="E13" s="16" t="s">
        <v>521</v>
      </c>
      <c r="F13" s="1" t="s">
        <v>520</v>
      </c>
      <c r="G13" s="1">
        <v>1</v>
      </c>
      <c r="H13" s="1">
        <v>2</v>
      </c>
      <c r="I13" s="1">
        <v>3</v>
      </c>
      <c r="J13" s="1">
        <v>4</v>
      </c>
      <c r="K13" s="4" t="s">
        <v>45</v>
      </c>
      <c r="L13" s="4" t="s">
        <v>46</v>
      </c>
      <c r="M13" s="4" t="s">
        <v>47</v>
      </c>
      <c r="N13" s="1">
        <v>1</v>
      </c>
      <c r="O13" s="1">
        <v>2</v>
      </c>
      <c r="P13" s="1">
        <v>3</v>
      </c>
      <c r="Q13" s="1">
        <v>4</v>
      </c>
      <c r="R13" s="4" t="s">
        <v>45</v>
      </c>
      <c r="S13" s="4" t="s">
        <v>46</v>
      </c>
      <c r="T13" s="4" t="s">
        <v>47</v>
      </c>
      <c r="U13" s="1">
        <v>1</v>
      </c>
      <c r="V13" s="1">
        <v>2</v>
      </c>
      <c r="W13" s="1">
        <v>3</v>
      </c>
      <c r="X13" s="4" t="s">
        <v>45</v>
      </c>
      <c r="Y13" s="4" t="s">
        <v>46</v>
      </c>
      <c r="Z13" s="4" t="s">
        <v>47</v>
      </c>
      <c r="AA13" s="1">
        <v>1</v>
      </c>
      <c r="AB13" s="1">
        <v>2</v>
      </c>
      <c r="AC13" s="1">
        <v>3</v>
      </c>
      <c r="AD13" s="4" t="s">
        <v>45</v>
      </c>
      <c r="AE13" s="4" t="s">
        <v>46</v>
      </c>
      <c r="AF13" s="4" t="s">
        <v>47</v>
      </c>
      <c r="AG13" s="1">
        <v>1</v>
      </c>
      <c r="AH13" s="1">
        <v>2</v>
      </c>
      <c r="AI13" s="1">
        <v>3</v>
      </c>
      <c r="AJ13" s="4" t="s">
        <v>45</v>
      </c>
      <c r="AK13" s="4" t="s">
        <v>46</v>
      </c>
      <c r="AL13" s="4" t="s">
        <v>47</v>
      </c>
      <c r="AM13" s="1">
        <v>1</v>
      </c>
      <c r="AN13" s="1">
        <v>2</v>
      </c>
      <c r="AO13" s="4" t="s">
        <v>45</v>
      </c>
      <c r="AP13" s="4" t="s">
        <v>46</v>
      </c>
      <c r="AQ13" s="4" t="s">
        <v>47</v>
      </c>
      <c r="AR13" s="1">
        <v>1</v>
      </c>
      <c r="AS13" s="1">
        <v>2</v>
      </c>
      <c r="AT13" s="1">
        <v>3</v>
      </c>
      <c r="AU13" s="4" t="s">
        <v>45</v>
      </c>
      <c r="AV13" s="4" t="s">
        <v>46</v>
      </c>
      <c r="AW13" s="4" t="s">
        <v>47</v>
      </c>
      <c r="AX13" s="1">
        <v>1</v>
      </c>
      <c r="AY13" s="1">
        <v>2</v>
      </c>
      <c r="AZ13" s="4" t="s">
        <v>45</v>
      </c>
      <c r="BA13" s="4" t="s">
        <v>46</v>
      </c>
      <c r="BB13" s="4" t="s">
        <v>47</v>
      </c>
      <c r="BC13" s="1">
        <v>1</v>
      </c>
      <c r="BD13" s="1">
        <v>2</v>
      </c>
      <c r="BE13" s="1">
        <v>3</v>
      </c>
      <c r="BF13" s="4" t="s">
        <v>45</v>
      </c>
      <c r="BG13" s="4" t="s">
        <v>46</v>
      </c>
      <c r="BH13" s="4" t="s">
        <v>47</v>
      </c>
      <c r="BI13" s="1">
        <v>1</v>
      </c>
      <c r="BJ13" s="1">
        <v>2</v>
      </c>
      <c r="BK13" s="1">
        <v>3</v>
      </c>
      <c r="BL13" s="4" t="s">
        <v>45</v>
      </c>
      <c r="BM13" s="4" t="s">
        <v>46</v>
      </c>
      <c r="BN13" s="4" t="s">
        <v>47</v>
      </c>
      <c r="BO13" s="3" t="s">
        <v>45</v>
      </c>
      <c r="BP13" s="3" t="s">
        <v>46</v>
      </c>
      <c r="BQ13" s="3" t="s">
        <v>47</v>
      </c>
      <c r="BR13" s="1">
        <v>1</v>
      </c>
      <c r="BS13" s="1">
        <v>2</v>
      </c>
      <c r="BT13" s="1">
        <v>3</v>
      </c>
      <c r="BU13" s="1">
        <v>4</v>
      </c>
      <c r="BV13" s="1">
        <v>5</v>
      </c>
      <c r="BW13" s="1">
        <v>6</v>
      </c>
      <c r="BX13" s="4" t="s">
        <v>45</v>
      </c>
      <c r="BY13" s="4" t="s">
        <v>46</v>
      </c>
      <c r="BZ13" s="4" t="s">
        <v>47</v>
      </c>
      <c r="CA13" s="1">
        <v>1</v>
      </c>
      <c r="CB13" s="1">
        <v>2</v>
      </c>
      <c r="CC13" s="1">
        <v>3</v>
      </c>
      <c r="CD13" s="1">
        <v>4</v>
      </c>
      <c r="CE13" s="1">
        <v>5</v>
      </c>
      <c r="CF13" s="1">
        <v>6</v>
      </c>
      <c r="CG13" s="4" t="s">
        <v>45</v>
      </c>
      <c r="CH13" s="4" t="s">
        <v>46</v>
      </c>
      <c r="CI13" s="4" t="s">
        <v>47</v>
      </c>
      <c r="CJ13" s="1">
        <v>1</v>
      </c>
      <c r="CK13" s="1">
        <v>2</v>
      </c>
      <c r="CL13" s="1">
        <v>3</v>
      </c>
      <c r="CM13" s="1">
        <v>4</v>
      </c>
      <c r="CN13" s="1">
        <v>5</v>
      </c>
      <c r="CO13" s="1">
        <v>6</v>
      </c>
      <c r="CP13" s="4" t="s">
        <v>45</v>
      </c>
      <c r="CQ13" s="4" t="s">
        <v>46</v>
      </c>
      <c r="CR13" s="4" t="s">
        <v>47</v>
      </c>
      <c r="CS13" s="1">
        <v>1</v>
      </c>
      <c r="CT13" s="1">
        <v>2</v>
      </c>
      <c r="CU13" s="1">
        <v>3</v>
      </c>
      <c r="CV13" s="1">
        <v>4</v>
      </c>
      <c r="CW13" s="1">
        <v>5</v>
      </c>
      <c r="CX13" s="1">
        <v>6</v>
      </c>
      <c r="CY13" s="4" t="s">
        <v>45</v>
      </c>
      <c r="CZ13" s="4" t="s">
        <v>46</v>
      </c>
      <c r="DA13" s="4" t="s">
        <v>47</v>
      </c>
      <c r="DB13" s="1">
        <v>1</v>
      </c>
      <c r="DC13" s="1">
        <v>2</v>
      </c>
      <c r="DD13" s="1">
        <v>3</v>
      </c>
      <c r="DE13" s="1">
        <v>4</v>
      </c>
      <c r="DF13" s="1">
        <v>5</v>
      </c>
      <c r="DG13" s="1">
        <v>6</v>
      </c>
      <c r="DH13" s="4" t="s">
        <v>45</v>
      </c>
      <c r="DI13" s="4" t="s">
        <v>46</v>
      </c>
      <c r="DJ13" s="4" t="s">
        <v>47</v>
      </c>
      <c r="DK13" s="1">
        <v>1</v>
      </c>
      <c r="DL13" s="1">
        <v>2</v>
      </c>
      <c r="DM13" s="1">
        <v>3</v>
      </c>
      <c r="DN13" s="1">
        <v>4</v>
      </c>
      <c r="DO13" s="1">
        <v>5</v>
      </c>
      <c r="DP13" s="1">
        <v>6</v>
      </c>
      <c r="DQ13" s="4" t="s">
        <v>45</v>
      </c>
      <c r="DR13" s="4" t="s">
        <v>46</v>
      </c>
      <c r="DS13" s="4" t="s">
        <v>47</v>
      </c>
      <c r="DT13" s="1">
        <v>1</v>
      </c>
      <c r="DU13" s="1">
        <v>2</v>
      </c>
      <c r="DV13" s="1">
        <v>3</v>
      </c>
      <c r="DW13" s="1">
        <v>4</v>
      </c>
      <c r="DX13" s="1">
        <v>5</v>
      </c>
      <c r="DY13" s="1">
        <v>6</v>
      </c>
      <c r="DZ13" s="4" t="s">
        <v>45</v>
      </c>
      <c r="EA13" s="4" t="s">
        <v>46</v>
      </c>
      <c r="EB13" s="4" t="s">
        <v>47</v>
      </c>
      <c r="EC13" s="3" t="s">
        <v>45</v>
      </c>
      <c r="ED13" s="3" t="s">
        <v>46</v>
      </c>
      <c r="EE13" s="3" t="s">
        <v>47</v>
      </c>
      <c r="EF13" s="1">
        <v>1</v>
      </c>
      <c r="EG13" s="1">
        <v>2</v>
      </c>
      <c r="EH13" s="1">
        <v>3</v>
      </c>
      <c r="EI13" s="1">
        <v>4</v>
      </c>
      <c r="EJ13" s="1">
        <v>5</v>
      </c>
      <c r="EK13" s="1">
        <v>6</v>
      </c>
      <c r="EL13" s="1">
        <v>7</v>
      </c>
      <c r="EM13" s="1">
        <v>8</v>
      </c>
      <c r="EN13" s="1">
        <v>9</v>
      </c>
      <c r="EO13" s="1">
        <v>10</v>
      </c>
      <c r="EP13" s="4" t="s">
        <v>45</v>
      </c>
      <c r="EQ13" s="4" t="s">
        <v>46</v>
      </c>
      <c r="ER13" s="4" t="s">
        <v>47</v>
      </c>
      <c r="ES13" s="1">
        <v>1</v>
      </c>
      <c r="ET13" s="1">
        <v>2</v>
      </c>
      <c r="EU13" s="1">
        <v>3</v>
      </c>
      <c r="EV13" s="1">
        <v>4</v>
      </c>
      <c r="EW13" s="1">
        <v>5</v>
      </c>
      <c r="EX13" s="1">
        <v>6</v>
      </c>
      <c r="EY13" s="1">
        <v>7</v>
      </c>
      <c r="EZ13" s="1">
        <v>8</v>
      </c>
      <c r="FA13" s="1">
        <v>9</v>
      </c>
      <c r="FB13" s="1">
        <v>10</v>
      </c>
      <c r="FC13" s="4" t="s">
        <v>45</v>
      </c>
      <c r="FD13" s="4" t="s">
        <v>46</v>
      </c>
      <c r="FE13" s="4" t="s">
        <v>47</v>
      </c>
      <c r="FF13" s="1">
        <v>1</v>
      </c>
      <c r="FG13" s="1">
        <v>2</v>
      </c>
      <c r="FH13" s="1">
        <v>3</v>
      </c>
      <c r="FI13" s="1">
        <v>4</v>
      </c>
      <c r="FJ13" s="1">
        <v>5</v>
      </c>
      <c r="FK13" s="1">
        <v>6</v>
      </c>
      <c r="FL13" s="1">
        <v>7</v>
      </c>
      <c r="FM13" s="1">
        <v>8</v>
      </c>
      <c r="FN13" s="1">
        <v>9</v>
      </c>
      <c r="FO13" s="1">
        <v>10</v>
      </c>
      <c r="FP13" s="4" t="s">
        <v>45</v>
      </c>
      <c r="FQ13" s="4" t="s">
        <v>46</v>
      </c>
      <c r="FR13" s="4" t="s">
        <v>47</v>
      </c>
      <c r="FS13" s="1">
        <v>1</v>
      </c>
      <c r="FT13" s="1">
        <v>2</v>
      </c>
      <c r="FU13" s="1">
        <v>3</v>
      </c>
      <c r="FV13" s="1">
        <v>4</v>
      </c>
      <c r="FW13" s="1">
        <v>5</v>
      </c>
      <c r="FX13" s="1">
        <v>6</v>
      </c>
      <c r="FY13" s="1">
        <v>7</v>
      </c>
      <c r="FZ13" s="1">
        <v>8</v>
      </c>
      <c r="GA13" s="1">
        <v>9</v>
      </c>
      <c r="GB13" s="1">
        <v>10</v>
      </c>
      <c r="GC13" s="4" t="s">
        <v>45</v>
      </c>
      <c r="GD13" s="4" t="s">
        <v>46</v>
      </c>
      <c r="GE13" s="4" t="s">
        <v>47</v>
      </c>
      <c r="GF13" s="1">
        <v>1</v>
      </c>
      <c r="GG13" s="1">
        <v>2</v>
      </c>
      <c r="GH13" s="1">
        <v>3</v>
      </c>
      <c r="GI13" s="1">
        <v>4</v>
      </c>
      <c r="GJ13" s="1">
        <v>5</v>
      </c>
      <c r="GK13" s="1">
        <v>6</v>
      </c>
      <c r="GL13" s="1">
        <v>7</v>
      </c>
      <c r="GM13" s="1">
        <v>8</v>
      </c>
      <c r="GN13" s="1">
        <v>9</v>
      </c>
      <c r="GO13" s="1">
        <v>10</v>
      </c>
      <c r="GP13" s="4" t="s">
        <v>45</v>
      </c>
      <c r="GQ13" s="4" t="s">
        <v>46</v>
      </c>
      <c r="GR13" s="4" t="s">
        <v>47</v>
      </c>
      <c r="GS13" s="3" t="s">
        <v>45</v>
      </c>
      <c r="GT13" s="3" t="s">
        <v>46</v>
      </c>
      <c r="GU13" s="3" t="s">
        <v>47</v>
      </c>
      <c r="GV13" s="1">
        <v>1</v>
      </c>
      <c r="GW13" s="1">
        <v>2</v>
      </c>
      <c r="GX13" s="1">
        <v>3</v>
      </c>
      <c r="GY13" s="1">
        <v>4</v>
      </c>
      <c r="GZ13" s="1">
        <v>5</v>
      </c>
      <c r="HA13" s="1">
        <v>6</v>
      </c>
      <c r="HB13" s="1">
        <v>7</v>
      </c>
      <c r="HC13" s="1">
        <v>8</v>
      </c>
      <c r="HD13" s="1">
        <v>9</v>
      </c>
      <c r="HE13" s="1">
        <v>10</v>
      </c>
      <c r="HF13" s="4" t="s">
        <v>45</v>
      </c>
      <c r="HG13" s="4" t="s">
        <v>46</v>
      </c>
      <c r="HH13" s="4" t="s">
        <v>47</v>
      </c>
      <c r="HI13" s="1">
        <v>1</v>
      </c>
      <c r="HJ13" s="1">
        <v>2</v>
      </c>
      <c r="HK13" s="1">
        <v>3</v>
      </c>
      <c r="HL13" s="1">
        <v>4</v>
      </c>
      <c r="HM13" s="1">
        <v>5</v>
      </c>
      <c r="HN13" s="1">
        <v>6</v>
      </c>
      <c r="HO13" s="1">
        <v>7</v>
      </c>
      <c r="HP13" s="1">
        <v>8</v>
      </c>
      <c r="HQ13" s="1">
        <v>9</v>
      </c>
      <c r="HR13" s="1">
        <v>10</v>
      </c>
      <c r="HS13" s="4" t="s">
        <v>45</v>
      </c>
      <c r="HT13" s="4" t="s">
        <v>46</v>
      </c>
      <c r="HU13" s="4" t="s">
        <v>47</v>
      </c>
      <c r="HV13" s="1">
        <v>1</v>
      </c>
      <c r="HW13" s="1">
        <v>2</v>
      </c>
      <c r="HX13" s="1">
        <v>3</v>
      </c>
      <c r="HY13" s="1">
        <v>4</v>
      </c>
      <c r="HZ13" s="1">
        <v>5</v>
      </c>
      <c r="IA13" s="1">
        <v>6</v>
      </c>
      <c r="IB13" s="1">
        <v>7</v>
      </c>
      <c r="IC13" s="1">
        <v>8</v>
      </c>
      <c r="ID13" s="1">
        <v>9</v>
      </c>
      <c r="IE13" s="1">
        <v>10</v>
      </c>
      <c r="IF13" s="4" t="s">
        <v>45</v>
      </c>
      <c r="IG13" s="4" t="s">
        <v>46</v>
      </c>
      <c r="IH13" s="4" t="s">
        <v>47</v>
      </c>
      <c r="II13" s="3" t="s">
        <v>45</v>
      </c>
      <c r="IJ13" s="3" t="s">
        <v>46</v>
      </c>
      <c r="IK13" s="3" t="s">
        <v>47</v>
      </c>
      <c r="IL13" s="1" t="s">
        <v>45</v>
      </c>
      <c r="IM13" s="1" t="s">
        <v>46</v>
      </c>
      <c r="IN13" s="1" t="s">
        <v>47</v>
      </c>
    </row>
    <row r="14" spans="1:248" ht="16.350000000000001" customHeight="1" x14ac:dyDescent="0.25">
      <c r="A14" s="1">
        <v>505</v>
      </c>
      <c r="B14" s="2" t="s">
        <v>333</v>
      </c>
      <c r="C14" s="2" t="s">
        <v>334</v>
      </c>
      <c r="D14" s="2" t="s">
        <v>335</v>
      </c>
      <c r="E14" s="15" t="s">
        <v>526</v>
      </c>
      <c r="F14" s="2" t="s">
        <v>517</v>
      </c>
      <c r="G14" s="17"/>
      <c r="H14" s="17"/>
      <c r="I14" s="7">
        <v>0</v>
      </c>
      <c r="J14" s="2"/>
      <c r="K14" s="4">
        <v>0</v>
      </c>
      <c r="L14" s="4">
        <v>2</v>
      </c>
      <c r="M14" s="4">
        <v>0</v>
      </c>
      <c r="N14" s="6">
        <v>2</v>
      </c>
      <c r="O14" s="17"/>
      <c r="P14" s="15"/>
      <c r="Q14" s="2"/>
      <c r="R14" s="4">
        <v>2</v>
      </c>
      <c r="S14" s="4">
        <v>2</v>
      </c>
      <c r="T14" s="4">
        <v>100</v>
      </c>
      <c r="U14" s="17"/>
      <c r="V14" s="17"/>
      <c r="W14" s="6">
        <v>2</v>
      </c>
      <c r="X14" s="4">
        <v>2</v>
      </c>
      <c r="Y14" s="4">
        <v>2</v>
      </c>
      <c r="Z14" s="4">
        <v>100</v>
      </c>
      <c r="AA14" s="15"/>
      <c r="AB14" s="17"/>
      <c r="AC14" s="7">
        <v>0</v>
      </c>
      <c r="AD14" s="4">
        <v>0</v>
      </c>
      <c r="AE14" s="4">
        <v>2</v>
      </c>
      <c r="AF14" s="4">
        <v>0</v>
      </c>
      <c r="AG14" s="6">
        <v>2</v>
      </c>
      <c r="AH14" s="2"/>
      <c r="AI14" s="17"/>
      <c r="AJ14" s="4">
        <v>2</v>
      </c>
      <c r="AK14" s="4">
        <v>2</v>
      </c>
      <c r="AL14" s="4">
        <v>100</v>
      </c>
      <c r="AM14" s="7">
        <v>0</v>
      </c>
      <c r="AN14" s="17"/>
      <c r="AO14" s="4">
        <v>0</v>
      </c>
      <c r="AP14" s="4">
        <v>4</v>
      </c>
      <c r="AQ14" s="4">
        <v>0</v>
      </c>
      <c r="AR14" s="17"/>
      <c r="AS14" s="6">
        <v>4</v>
      </c>
      <c r="AT14" s="17"/>
      <c r="AU14" s="4">
        <v>4</v>
      </c>
      <c r="AV14" s="4">
        <v>4</v>
      </c>
      <c r="AW14" s="4">
        <v>100</v>
      </c>
      <c r="AX14" s="7">
        <v>0</v>
      </c>
      <c r="AY14" s="17"/>
      <c r="AZ14" s="4">
        <v>0</v>
      </c>
      <c r="BA14" s="4">
        <v>4</v>
      </c>
      <c r="BB14" s="4">
        <v>0</v>
      </c>
      <c r="BC14" s="17"/>
      <c r="BD14" s="7">
        <v>0</v>
      </c>
      <c r="BE14" s="2"/>
      <c r="BF14" s="4">
        <v>0</v>
      </c>
      <c r="BG14" s="4">
        <v>4</v>
      </c>
      <c r="BH14" s="4">
        <v>0</v>
      </c>
      <c r="BI14" s="2"/>
      <c r="BJ14" s="7">
        <v>0</v>
      </c>
      <c r="BK14" s="17"/>
      <c r="BL14" s="4">
        <v>0</v>
      </c>
      <c r="BM14" s="4">
        <v>4</v>
      </c>
      <c r="BN14" s="4">
        <v>0</v>
      </c>
      <c r="BO14" s="3">
        <v>10</v>
      </c>
      <c r="BP14" s="3">
        <v>30</v>
      </c>
      <c r="BQ14" s="3">
        <v>33.33</v>
      </c>
      <c r="BR14" s="17"/>
      <c r="BS14" s="2"/>
      <c r="BT14" s="8">
        <v>2</v>
      </c>
      <c r="BU14" s="2"/>
      <c r="BV14" s="17"/>
      <c r="BW14" s="2"/>
      <c r="BX14" s="4">
        <v>2</v>
      </c>
      <c r="BY14" s="4">
        <v>4</v>
      </c>
      <c r="BZ14" s="4">
        <v>50</v>
      </c>
      <c r="CA14" s="7">
        <v>0</v>
      </c>
      <c r="CB14" s="2"/>
      <c r="CC14" s="2"/>
      <c r="CD14" s="17"/>
      <c r="CE14" s="2"/>
      <c r="CF14" s="15"/>
      <c r="CG14" s="4">
        <v>0</v>
      </c>
      <c r="CH14" s="4">
        <v>4</v>
      </c>
      <c r="CI14" s="4">
        <v>0</v>
      </c>
      <c r="CJ14" s="13">
        <v>2</v>
      </c>
      <c r="CK14" s="17"/>
      <c r="CL14" s="15"/>
      <c r="CM14" s="2"/>
      <c r="CN14" s="17"/>
      <c r="CO14" s="2"/>
      <c r="CP14" s="4">
        <v>2</v>
      </c>
      <c r="CQ14" s="4">
        <v>6</v>
      </c>
      <c r="CR14" s="4">
        <v>33.33</v>
      </c>
      <c r="CS14" s="8">
        <v>2</v>
      </c>
      <c r="CT14" s="2"/>
      <c r="CU14" s="2"/>
      <c r="CV14" s="15"/>
      <c r="CW14" s="17"/>
      <c r="CX14" s="2"/>
      <c r="CY14" s="4">
        <v>2</v>
      </c>
      <c r="CZ14" s="4">
        <v>6</v>
      </c>
      <c r="DA14" s="4">
        <v>33.33</v>
      </c>
      <c r="DB14" s="17"/>
      <c r="DC14" s="2"/>
      <c r="DD14" s="2"/>
      <c r="DE14" s="6">
        <v>6</v>
      </c>
      <c r="DF14" s="17"/>
      <c r="DG14" s="2"/>
      <c r="DH14" s="4">
        <v>6</v>
      </c>
      <c r="DI14" s="4">
        <v>6</v>
      </c>
      <c r="DJ14" s="4">
        <v>100</v>
      </c>
      <c r="DK14" s="8">
        <v>2</v>
      </c>
      <c r="DL14" s="2"/>
      <c r="DM14" s="2"/>
      <c r="DN14" s="17"/>
      <c r="DO14" s="2"/>
      <c r="DP14" s="15"/>
      <c r="DQ14" s="4">
        <v>2</v>
      </c>
      <c r="DR14" s="4">
        <v>6</v>
      </c>
      <c r="DS14" s="4">
        <v>33.33</v>
      </c>
      <c r="DT14" s="2"/>
      <c r="DU14" s="2"/>
      <c r="DV14" s="2"/>
      <c r="DW14" s="6">
        <v>6</v>
      </c>
      <c r="DX14" s="15"/>
      <c r="DY14" s="17"/>
      <c r="DZ14" s="4">
        <v>6</v>
      </c>
      <c r="EA14" s="4">
        <v>6</v>
      </c>
      <c r="EB14" s="4">
        <v>100</v>
      </c>
      <c r="EC14" s="3">
        <v>20</v>
      </c>
      <c r="ED14" s="3">
        <v>38</v>
      </c>
      <c r="EE14" s="3">
        <v>52.63</v>
      </c>
      <c r="EF14" s="2"/>
      <c r="EG14" s="6">
        <v>2</v>
      </c>
      <c r="EH14" s="17"/>
      <c r="EI14" s="2"/>
      <c r="EJ14" s="15"/>
      <c r="EK14" s="2"/>
      <c r="EL14" s="2"/>
      <c r="EM14" s="2"/>
      <c r="EN14" s="2"/>
      <c r="EO14" s="17"/>
      <c r="EP14" s="4">
        <v>2</v>
      </c>
      <c r="EQ14" s="4">
        <v>2</v>
      </c>
      <c r="ER14" s="4">
        <v>100</v>
      </c>
      <c r="ES14" s="2"/>
      <c r="ET14" s="7">
        <v>0</v>
      </c>
      <c r="EU14" s="2"/>
      <c r="EV14" s="2"/>
      <c r="EW14" s="2"/>
      <c r="EX14" s="17"/>
      <c r="EY14" s="2"/>
      <c r="EZ14" s="15"/>
      <c r="FA14" s="2"/>
      <c r="FB14" s="2"/>
      <c r="FC14" s="4">
        <v>0</v>
      </c>
      <c r="FD14" s="4">
        <v>4</v>
      </c>
      <c r="FE14" s="4">
        <v>0</v>
      </c>
      <c r="FF14" s="2"/>
      <c r="FG14" s="2"/>
      <c r="FH14" s="2"/>
      <c r="FI14" s="2"/>
      <c r="FJ14" s="2"/>
      <c r="FK14" s="2"/>
      <c r="FL14" s="17"/>
      <c r="FM14" s="6">
        <v>4</v>
      </c>
      <c r="FN14" s="15"/>
      <c r="FO14" s="2"/>
      <c r="FP14" s="4">
        <v>4</v>
      </c>
      <c r="FQ14" s="4">
        <v>4</v>
      </c>
      <c r="FR14" s="4">
        <v>100</v>
      </c>
      <c r="FS14" s="2"/>
      <c r="FT14" s="7">
        <v>0</v>
      </c>
      <c r="FU14" s="2"/>
      <c r="FV14" s="2"/>
      <c r="FW14" s="2"/>
      <c r="FX14" s="2"/>
      <c r="FY14" s="17"/>
      <c r="FZ14" s="2"/>
      <c r="GA14" s="17"/>
      <c r="GB14" s="2"/>
      <c r="GC14" s="4">
        <v>0</v>
      </c>
      <c r="GD14" s="4">
        <v>4</v>
      </c>
      <c r="GE14" s="4">
        <v>0</v>
      </c>
      <c r="GF14" s="17"/>
      <c r="GG14" s="2"/>
      <c r="GH14" s="2"/>
      <c r="GI14" s="2"/>
      <c r="GJ14" s="2"/>
      <c r="GK14" s="2"/>
      <c r="GL14" s="2"/>
      <c r="GM14" s="2"/>
      <c r="GN14" s="6">
        <v>6</v>
      </c>
      <c r="GO14" s="2"/>
      <c r="GP14" s="4">
        <v>6</v>
      </c>
      <c r="GQ14" s="4">
        <v>6</v>
      </c>
      <c r="GR14" s="4">
        <v>100</v>
      </c>
      <c r="GS14" s="3">
        <v>12</v>
      </c>
      <c r="GT14" s="3">
        <v>20</v>
      </c>
      <c r="GU14" s="3">
        <v>60</v>
      </c>
      <c r="GV14" s="2"/>
      <c r="GW14" s="17"/>
      <c r="GX14" s="2"/>
      <c r="GY14" s="2"/>
      <c r="GZ14" s="6">
        <v>2</v>
      </c>
      <c r="HA14" s="15"/>
      <c r="HB14" s="2"/>
      <c r="HC14" s="2"/>
      <c r="HD14" s="2"/>
      <c r="HE14" s="17"/>
      <c r="HF14" s="4">
        <v>2</v>
      </c>
      <c r="HG14" s="4">
        <v>2</v>
      </c>
      <c r="HH14" s="4">
        <v>100</v>
      </c>
      <c r="HI14" s="2"/>
      <c r="HJ14" s="2"/>
      <c r="HK14" s="17"/>
      <c r="HL14" s="2"/>
      <c r="HM14" s="15"/>
      <c r="HN14" s="2"/>
      <c r="HO14" s="2"/>
      <c r="HP14" s="7">
        <v>0</v>
      </c>
      <c r="HQ14" s="2"/>
      <c r="HR14" s="17"/>
      <c r="HS14" s="4">
        <v>0</v>
      </c>
      <c r="HT14" s="4">
        <v>4</v>
      </c>
      <c r="HU14" s="4">
        <v>0</v>
      </c>
      <c r="HV14" s="2"/>
      <c r="HW14" s="17"/>
      <c r="HX14" s="2"/>
      <c r="HY14" s="17"/>
      <c r="HZ14" s="2"/>
      <c r="IA14" s="15"/>
      <c r="IB14" s="2"/>
      <c r="IC14" s="7">
        <v>0</v>
      </c>
      <c r="ID14" s="2"/>
      <c r="IE14" s="2"/>
      <c r="IF14" s="4">
        <v>0</v>
      </c>
      <c r="IG14" s="4">
        <v>6</v>
      </c>
      <c r="IH14" s="4">
        <v>0</v>
      </c>
      <c r="II14" s="3">
        <v>2</v>
      </c>
      <c r="IJ14" s="3">
        <v>12</v>
      </c>
      <c r="IK14" s="3">
        <v>16.670000000000002</v>
      </c>
      <c r="IL14" s="1">
        <v>44</v>
      </c>
      <c r="IM14" s="1">
        <v>100</v>
      </c>
      <c r="IN14" s="1">
        <v>44</v>
      </c>
    </row>
    <row r="15" spans="1:248" ht="16.350000000000001" customHeight="1" x14ac:dyDescent="0.25">
      <c r="A15" s="1">
        <v>403</v>
      </c>
      <c r="B15" s="2" t="s">
        <v>319</v>
      </c>
      <c r="C15" s="2" t="s">
        <v>320</v>
      </c>
      <c r="D15" s="2" t="s">
        <v>321</v>
      </c>
      <c r="E15" s="15" t="s">
        <v>525</v>
      </c>
      <c r="F15" s="2" t="s">
        <v>516</v>
      </c>
      <c r="G15" s="2"/>
      <c r="H15" s="17"/>
      <c r="I15" s="7">
        <v>0</v>
      </c>
      <c r="J15" s="2"/>
      <c r="K15" s="4">
        <v>0</v>
      </c>
      <c r="L15" s="4">
        <v>2</v>
      </c>
      <c r="M15" s="4">
        <v>0</v>
      </c>
      <c r="N15" s="17"/>
      <c r="O15" s="6">
        <v>2</v>
      </c>
      <c r="P15" s="15"/>
      <c r="Q15" s="2"/>
      <c r="R15" s="4">
        <v>2</v>
      </c>
      <c r="S15" s="4">
        <v>2</v>
      </c>
      <c r="T15" s="4">
        <v>100</v>
      </c>
      <c r="U15" s="17"/>
      <c r="V15" s="2"/>
      <c r="W15" s="6">
        <v>2</v>
      </c>
      <c r="X15" s="4">
        <v>2</v>
      </c>
      <c r="Y15" s="4">
        <v>2</v>
      </c>
      <c r="Z15" s="4">
        <v>100</v>
      </c>
      <c r="AA15" s="17"/>
      <c r="AB15" s="15"/>
      <c r="AC15" s="6">
        <v>2</v>
      </c>
      <c r="AD15" s="4">
        <v>2</v>
      </c>
      <c r="AE15" s="4">
        <v>2</v>
      </c>
      <c r="AF15" s="4">
        <v>100</v>
      </c>
      <c r="AG15" s="2"/>
      <c r="AH15" s="6">
        <v>2</v>
      </c>
      <c r="AI15" s="17"/>
      <c r="AJ15" s="4">
        <v>2</v>
      </c>
      <c r="AK15" s="4">
        <v>2</v>
      </c>
      <c r="AL15" s="4">
        <v>100</v>
      </c>
      <c r="AM15" s="17"/>
      <c r="AN15" s="6">
        <v>4</v>
      </c>
      <c r="AO15" s="4">
        <v>4</v>
      </c>
      <c r="AP15" s="4">
        <v>4</v>
      </c>
      <c r="AQ15" s="4">
        <v>100</v>
      </c>
      <c r="AR15" s="17"/>
      <c r="AS15" s="2"/>
      <c r="AT15" s="6">
        <v>4</v>
      </c>
      <c r="AU15" s="4">
        <v>4</v>
      </c>
      <c r="AV15" s="4">
        <v>4</v>
      </c>
      <c r="AW15" s="4">
        <v>100</v>
      </c>
      <c r="AX15" s="17"/>
      <c r="AY15" s="6">
        <v>4</v>
      </c>
      <c r="AZ15" s="4">
        <v>4</v>
      </c>
      <c r="BA15" s="4">
        <v>4</v>
      </c>
      <c r="BB15" s="4">
        <v>100</v>
      </c>
      <c r="BC15" s="7">
        <v>0</v>
      </c>
      <c r="BD15" s="17"/>
      <c r="BE15" s="15"/>
      <c r="BF15" s="4">
        <v>0</v>
      </c>
      <c r="BG15" s="4">
        <v>4</v>
      </c>
      <c r="BH15" s="4">
        <v>0</v>
      </c>
      <c r="BI15" s="2"/>
      <c r="BJ15" s="6">
        <v>4</v>
      </c>
      <c r="BK15" s="17"/>
      <c r="BL15" s="4">
        <v>4</v>
      </c>
      <c r="BM15" s="4">
        <v>4</v>
      </c>
      <c r="BN15" s="4">
        <v>100</v>
      </c>
      <c r="BO15" s="3">
        <v>24</v>
      </c>
      <c r="BP15" s="3">
        <v>30</v>
      </c>
      <c r="BQ15" s="3">
        <v>80</v>
      </c>
      <c r="BR15" s="2"/>
      <c r="BS15" s="8">
        <v>2</v>
      </c>
      <c r="BT15" s="15"/>
      <c r="BU15" s="2"/>
      <c r="BV15" s="17"/>
      <c r="BW15" s="17"/>
      <c r="BX15" s="4">
        <v>2</v>
      </c>
      <c r="BY15" s="4">
        <v>4</v>
      </c>
      <c r="BZ15" s="4">
        <v>50</v>
      </c>
      <c r="CA15" s="6">
        <v>4</v>
      </c>
      <c r="CB15" s="2"/>
      <c r="CC15" s="2"/>
      <c r="CD15" s="17"/>
      <c r="CE15" s="2"/>
      <c r="CF15" s="17"/>
      <c r="CG15" s="4">
        <v>4</v>
      </c>
      <c r="CH15" s="4">
        <v>4</v>
      </c>
      <c r="CI15" s="4">
        <v>100</v>
      </c>
      <c r="CJ15" s="2"/>
      <c r="CK15" s="2"/>
      <c r="CL15" s="17"/>
      <c r="CM15" s="15"/>
      <c r="CN15" s="8">
        <v>2</v>
      </c>
      <c r="CO15" s="2"/>
      <c r="CP15" s="4">
        <v>2</v>
      </c>
      <c r="CQ15" s="4">
        <v>6</v>
      </c>
      <c r="CR15" s="4">
        <v>33.33</v>
      </c>
      <c r="CS15" s="6">
        <v>6</v>
      </c>
      <c r="CT15" s="17"/>
      <c r="CU15" s="15"/>
      <c r="CV15" s="2"/>
      <c r="CW15" s="2"/>
      <c r="CX15" s="2"/>
      <c r="CY15" s="4">
        <v>6</v>
      </c>
      <c r="CZ15" s="4">
        <v>6</v>
      </c>
      <c r="DA15" s="4">
        <v>100</v>
      </c>
      <c r="DB15" s="8">
        <v>2</v>
      </c>
      <c r="DC15" s="2"/>
      <c r="DD15" s="15"/>
      <c r="DE15" s="2"/>
      <c r="DF15" s="17"/>
      <c r="DG15" s="2"/>
      <c r="DH15" s="4">
        <v>2</v>
      </c>
      <c r="DI15" s="4">
        <v>6</v>
      </c>
      <c r="DJ15" s="4">
        <v>33.33</v>
      </c>
      <c r="DK15" s="6">
        <v>6</v>
      </c>
      <c r="DL15" s="17"/>
      <c r="DM15" s="2"/>
      <c r="DN15" s="17"/>
      <c r="DO15" s="2"/>
      <c r="DP15" s="2"/>
      <c r="DQ15" s="4">
        <v>6</v>
      </c>
      <c r="DR15" s="4">
        <v>6</v>
      </c>
      <c r="DS15" s="4">
        <v>100</v>
      </c>
      <c r="DT15" s="2"/>
      <c r="DU15" s="2"/>
      <c r="DV15" s="2"/>
      <c r="DW15" s="17"/>
      <c r="DX15" s="2"/>
      <c r="DY15" s="6">
        <v>6</v>
      </c>
      <c r="DZ15" s="4">
        <v>6</v>
      </c>
      <c r="EA15" s="4">
        <v>6</v>
      </c>
      <c r="EB15" s="4">
        <v>100</v>
      </c>
      <c r="EC15" s="3">
        <v>28</v>
      </c>
      <c r="ED15" s="3">
        <v>38</v>
      </c>
      <c r="EE15" s="3">
        <v>73.680000000000007</v>
      </c>
      <c r="EF15" s="2"/>
      <c r="EG15" s="2"/>
      <c r="EH15" s="17"/>
      <c r="EI15" s="6">
        <v>2</v>
      </c>
      <c r="EJ15" s="2"/>
      <c r="EK15" s="17"/>
      <c r="EL15" s="2"/>
      <c r="EM15" s="2"/>
      <c r="EN15" s="2"/>
      <c r="EO15" s="15"/>
      <c r="EP15" s="4">
        <v>2</v>
      </c>
      <c r="EQ15" s="4">
        <v>2</v>
      </c>
      <c r="ER15" s="4">
        <v>100</v>
      </c>
      <c r="ES15" s="6">
        <v>4</v>
      </c>
      <c r="ET15" s="17"/>
      <c r="EU15" s="2"/>
      <c r="EV15" s="15"/>
      <c r="EW15" s="2"/>
      <c r="EX15" s="2"/>
      <c r="EY15" s="2"/>
      <c r="EZ15" s="2"/>
      <c r="FA15" s="2"/>
      <c r="FB15" s="2"/>
      <c r="FC15" s="4">
        <v>4</v>
      </c>
      <c r="FD15" s="4">
        <v>4</v>
      </c>
      <c r="FE15" s="4">
        <v>100</v>
      </c>
      <c r="FF15" s="2"/>
      <c r="FG15" s="17"/>
      <c r="FH15" s="2"/>
      <c r="FI15" s="2"/>
      <c r="FJ15" s="2"/>
      <c r="FK15" s="6">
        <v>4</v>
      </c>
      <c r="FL15" s="2"/>
      <c r="FM15" s="17"/>
      <c r="FN15" s="2"/>
      <c r="FO15" s="15"/>
      <c r="FP15" s="4">
        <v>4</v>
      </c>
      <c r="FQ15" s="4">
        <v>4</v>
      </c>
      <c r="FR15" s="4">
        <v>100</v>
      </c>
      <c r="FS15" s="2"/>
      <c r="FT15" s="15"/>
      <c r="FU15" s="7">
        <v>0</v>
      </c>
      <c r="FV15" s="2"/>
      <c r="FW15" s="2"/>
      <c r="FX15" s="2"/>
      <c r="FY15" s="17"/>
      <c r="FZ15" s="2"/>
      <c r="GA15" s="2"/>
      <c r="GB15" s="17"/>
      <c r="GC15" s="4">
        <v>0</v>
      </c>
      <c r="GD15" s="4">
        <v>4</v>
      </c>
      <c r="GE15" s="4">
        <v>0</v>
      </c>
      <c r="GF15" s="2"/>
      <c r="GG15" s="2"/>
      <c r="GH15" s="2"/>
      <c r="GI15" s="2"/>
      <c r="GJ15" s="2"/>
      <c r="GK15" s="6">
        <v>6</v>
      </c>
      <c r="GL15" s="2"/>
      <c r="GM15" s="2"/>
      <c r="GN15" s="17"/>
      <c r="GO15" s="2"/>
      <c r="GP15" s="4">
        <v>6</v>
      </c>
      <c r="GQ15" s="4">
        <v>6</v>
      </c>
      <c r="GR15" s="4">
        <v>100</v>
      </c>
      <c r="GS15" s="3">
        <v>16</v>
      </c>
      <c r="GT15" s="3">
        <v>20</v>
      </c>
      <c r="GU15" s="3">
        <v>80</v>
      </c>
      <c r="GV15" s="15"/>
      <c r="GW15" s="17"/>
      <c r="GX15" s="2"/>
      <c r="GY15" s="2"/>
      <c r="GZ15" s="2"/>
      <c r="HA15" s="2"/>
      <c r="HB15" s="17"/>
      <c r="HC15" s="2"/>
      <c r="HD15" s="2"/>
      <c r="HE15" s="6">
        <v>2</v>
      </c>
      <c r="HF15" s="4">
        <v>2</v>
      </c>
      <c r="HG15" s="4">
        <v>2</v>
      </c>
      <c r="HH15" s="4">
        <v>100</v>
      </c>
      <c r="HI15" s="17"/>
      <c r="HJ15" s="2"/>
      <c r="HK15" s="17"/>
      <c r="HL15" s="15"/>
      <c r="HM15" s="2"/>
      <c r="HN15" s="2"/>
      <c r="HO15" s="2"/>
      <c r="HP15" s="2"/>
      <c r="HQ15" s="7">
        <v>0</v>
      </c>
      <c r="HR15" s="2"/>
      <c r="HS15" s="4">
        <v>0</v>
      </c>
      <c r="HT15" s="4">
        <v>4</v>
      </c>
      <c r="HU15" s="4">
        <v>0</v>
      </c>
      <c r="HV15" s="17"/>
      <c r="HW15" s="17"/>
      <c r="HX15" s="6">
        <v>6</v>
      </c>
      <c r="HY15" s="2"/>
      <c r="HZ15" s="2"/>
      <c r="IA15" s="15"/>
      <c r="IB15" s="2"/>
      <c r="IC15" s="2"/>
      <c r="ID15" s="2"/>
      <c r="IE15" s="2"/>
      <c r="IF15" s="4">
        <v>6</v>
      </c>
      <c r="IG15" s="4">
        <v>6</v>
      </c>
      <c r="IH15" s="4">
        <v>100</v>
      </c>
      <c r="II15" s="3">
        <v>8</v>
      </c>
      <c r="IJ15" s="3">
        <v>12</v>
      </c>
      <c r="IK15" s="3">
        <v>66.67</v>
      </c>
      <c r="IL15" s="1">
        <v>76</v>
      </c>
      <c r="IM15" s="1">
        <v>100</v>
      </c>
      <c r="IN15" s="1">
        <v>76</v>
      </c>
    </row>
    <row r="16" spans="1:248" ht="16.350000000000001" customHeight="1" x14ac:dyDescent="0.25">
      <c r="A16" s="1">
        <v>2306</v>
      </c>
      <c r="B16" s="2" t="s">
        <v>352</v>
      </c>
      <c r="C16" s="2" t="s">
        <v>353</v>
      </c>
      <c r="D16" s="2" t="s">
        <v>335</v>
      </c>
      <c r="E16" s="15" t="s">
        <v>524</v>
      </c>
      <c r="F16" s="2" t="s">
        <v>516</v>
      </c>
      <c r="G16" s="6">
        <v>2</v>
      </c>
      <c r="H16" s="2"/>
      <c r="I16" s="17"/>
      <c r="J16" s="15"/>
      <c r="K16" s="4">
        <v>2</v>
      </c>
      <c r="L16" s="4">
        <v>2</v>
      </c>
      <c r="M16" s="4">
        <v>100</v>
      </c>
      <c r="N16" s="17"/>
      <c r="O16" s="6">
        <v>2</v>
      </c>
      <c r="P16" s="2"/>
      <c r="Q16" s="2"/>
      <c r="R16" s="4">
        <v>2</v>
      </c>
      <c r="S16" s="4">
        <v>2</v>
      </c>
      <c r="T16" s="4">
        <v>100</v>
      </c>
      <c r="U16" s="2"/>
      <c r="V16" s="6">
        <v>2</v>
      </c>
      <c r="W16" s="17"/>
      <c r="X16" s="4">
        <v>2</v>
      </c>
      <c r="Y16" s="4">
        <v>2</v>
      </c>
      <c r="Z16" s="4">
        <v>100</v>
      </c>
      <c r="AA16" s="2"/>
      <c r="AB16" s="17"/>
      <c r="AC16" s="6">
        <v>2</v>
      </c>
      <c r="AD16" s="4">
        <v>2</v>
      </c>
      <c r="AE16" s="4">
        <v>2</v>
      </c>
      <c r="AF16" s="4">
        <v>100</v>
      </c>
      <c r="AG16" s="17"/>
      <c r="AH16" s="17"/>
      <c r="AI16" s="7">
        <v>0</v>
      </c>
      <c r="AJ16" s="4">
        <v>0</v>
      </c>
      <c r="AK16" s="4">
        <v>2</v>
      </c>
      <c r="AL16" s="4">
        <v>0</v>
      </c>
      <c r="AM16" s="17"/>
      <c r="AN16" s="7">
        <v>0</v>
      </c>
      <c r="AO16" s="4">
        <v>0</v>
      </c>
      <c r="AP16" s="4">
        <v>4</v>
      </c>
      <c r="AQ16" s="4">
        <v>0</v>
      </c>
      <c r="AR16" s="2"/>
      <c r="AS16" s="6">
        <v>4</v>
      </c>
      <c r="AT16" s="17"/>
      <c r="AU16" s="4">
        <v>4</v>
      </c>
      <c r="AV16" s="4">
        <v>4</v>
      </c>
      <c r="AW16" s="4">
        <v>100</v>
      </c>
      <c r="AX16" s="17"/>
      <c r="AY16" s="6">
        <v>4</v>
      </c>
      <c r="AZ16" s="4">
        <v>4</v>
      </c>
      <c r="BA16" s="4">
        <v>4</v>
      </c>
      <c r="BB16" s="4">
        <v>100</v>
      </c>
      <c r="BC16" s="17"/>
      <c r="BD16" s="7">
        <v>0</v>
      </c>
      <c r="BE16" s="2"/>
      <c r="BF16" s="4">
        <v>0</v>
      </c>
      <c r="BG16" s="4">
        <v>4</v>
      </c>
      <c r="BH16" s="4">
        <v>0</v>
      </c>
      <c r="BI16" s="15"/>
      <c r="BJ16" s="17"/>
      <c r="BK16" s="6">
        <v>4</v>
      </c>
      <c r="BL16" s="4">
        <v>4</v>
      </c>
      <c r="BM16" s="4">
        <v>4</v>
      </c>
      <c r="BN16" s="4">
        <v>100</v>
      </c>
      <c r="BO16" s="3">
        <v>20</v>
      </c>
      <c r="BP16" s="3">
        <v>30</v>
      </c>
      <c r="BQ16" s="3">
        <v>66.67</v>
      </c>
      <c r="BR16" s="8">
        <v>2</v>
      </c>
      <c r="BS16" s="17"/>
      <c r="BT16" s="17"/>
      <c r="BU16" s="2"/>
      <c r="BV16" s="2"/>
      <c r="BW16" s="2"/>
      <c r="BX16" s="4">
        <v>2</v>
      </c>
      <c r="BY16" s="4">
        <v>4</v>
      </c>
      <c r="BZ16" s="4">
        <v>50</v>
      </c>
      <c r="CA16" s="17"/>
      <c r="CB16" s="2"/>
      <c r="CC16" s="2"/>
      <c r="CD16" s="6">
        <v>4</v>
      </c>
      <c r="CE16" s="2"/>
      <c r="CF16" s="15"/>
      <c r="CG16" s="4">
        <v>4</v>
      </c>
      <c r="CH16" s="4">
        <v>4</v>
      </c>
      <c r="CI16" s="4">
        <v>100</v>
      </c>
      <c r="CJ16" s="17"/>
      <c r="CK16" s="17"/>
      <c r="CL16" s="15"/>
      <c r="CM16" s="2"/>
      <c r="CN16" s="6">
        <v>6</v>
      </c>
      <c r="CO16" s="2"/>
      <c r="CP16" s="4">
        <v>6</v>
      </c>
      <c r="CQ16" s="4">
        <v>6</v>
      </c>
      <c r="CR16" s="4">
        <v>100</v>
      </c>
      <c r="CS16" s="6">
        <v>6</v>
      </c>
      <c r="CT16" s="2"/>
      <c r="CU16" s="2"/>
      <c r="CV16" s="2"/>
      <c r="CW16" s="17"/>
      <c r="CX16" s="2"/>
      <c r="CY16" s="4">
        <v>6</v>
      </c>
      <c r="CZ16" s="4">
        <v>6</v>
      </c>
      <c r="DA16" s="4">
        <v>100</v>
      </c>
      <c r="DB16" s="17"/>
      <c r="DC16" s="2"/>
      <c r="DD16" s="6">
        <v>6</v>
      </c>
      <c r="DE16" s="17"/>
      <c r="DF16" s="15"/>
      <c r="DG16" s="2"/>
      <c r="DH16" s="4">
        <v>6</v>
      </c>
      <c r="DI16" s="4">
        <v>6</v>
      </c>
      <c r="DJ16" s="4">
        <v>100</v>
      </c>
      <c r="DK16" s="17"/>
      <c r="DL16" s="2"/>
      <c r="DM16" s="2"/>
      <c r="DN16" s="6">
        <v>6</v>
      </c>
      <c r="DO16" s="2"/>
      <c r="DP16" s="2"/>
      <c r="DQ16" s="4">
        <v>6</v>
      </c>
      <c r="DR16" s="4">
        <v>6</v>
      </c>
      <c r="DS16" s="4">
        <v>100</v>
      </c>
      <c r="DT16" s="7">
        <v>0</v>
      </c>
      <c r="DU16" s="2"/>
      <c r="DV16" s="2"/>
      <c r="DW16" s="17"/>
      <c r="DX16" s="15"/>
      <c r="DY16" s="17"/>
      <c r="DZ16" s="4">
        <v>0</v>
      </c>
      <c r="EA16" s="4">
        <v>6</v>
      </c>
      <c r="EB16" s="4">
        <v>0</v>
      </c>
      <c r="EC16" s="3">
        <v>30</v>
      </c>
      <c r="ED16" s="3">
        <v>38</v>
      </c>
      <c r="EE16" s="3">
        <v>78.95</v>
      </c>
      <c r="EF16" s="2"/>
      <c r="EG16" s="17"/>
      <c r="EH16" s="2"/>
      <c r="EI16" s="17"/>
      <c r="EJ16" s="2"/>
      <c r="EK16" s="2"/>
      <c r="EL16" s="15"/>
      <c r="EM16" s="7">
        <v>0</v>
      </c>
      <c r="EN16" s="2"/>
      <c r="EO16" s="17"/>
      <c r="EP16" s="4">
        <v>0</v>
      </c>
      <c r="EQ16" s="4">
        <v>2</v>
      </c>
      <c r="ER16" s="4">
        <v>0</v>
      </c>
      <c r="ES16" s="17"/>
      <c r="ET16" s="7">
        <v>0</v>
      </c>
      <c r="EU16" s="2"/>
      <c r="EV16" s="2"/>
      <c r="EW16" s="2"/>
      <c r="EX16" s="17"/>
      <c r="EY16" s="2"/>
      <c r="EZ16" s="2"/>
      <c r="FA16" s="2"/>
      <c r="FB16" s="2"/>
      <c r="FC16" s="4">
        <v>0</v>
      </c>
      <c r="FD16" s="4">
        <v>4</v>
      </c>
      <c r="FE16" s="4">
        <v>0</v>
      </c>
      <c r="FF16" s="2"/>
      <c r="FG16" s="2"/>
      <c r="FH16" s="2"/>
      <c r="FI16" s="6">
        <v>4</v>
      </c>
      <c r="FJ16" s="15"/>
      <c r="FK16" s="17"/>
      <c r="FL16" s="17"/>
      <c r="FM16" s="17"/>
      <c r="FN16" s="2"/>
      <c r="FO16" s="2"/>
      <c r="FP16" s="4">
        <v>4</v>
      </c>
      <c r="FQ16" s="4">
        <v>4</v>
      </c>
      <c r="FR16" s="4">
        <v>100</v>
      </c>
      <c r="FS16" s="2"/>
      <c r="FT16" s="17"/>
      <c r="FU16" s="17"/>
      <c r="FV16" s="15"/>
      <c r="FW16" s="7">
        <v>0</v>
      </c>
      <c r="FX16" s="2"/>
      <c r="FY16" s="2"/>
      <c r="FZ16" s="2"/>
      <c r="GA16" s="17"/>
      <c r="GB16" s="2"/>
      <c r="GC16" s="4">
        <v>0</v>
      </c>
      <c r="GD16" s="4">
        <v>4</v>
      </c>
      <c r="GE16" s="4">
        <v>0</v>
      </c>
      <c r="GF16" s="17"/>
      <c r="GG16" s="6">
        <v>6</v>
      </c>
      <c r="GH16" s="2"/>
      <c r="GI16" s="15"/>
      <c r="GJ16" s="2"/>
      <c r="GK16" s="17"/>
      <c r="GL16" s="2"/>
      <c r="GM16" s="2"/>
      <c r="GN16" s="17"/>
      <c r="GO16" s="2"/>
      <c r="GP16" s="4">
        <v>6</v>
      </c>
      <c r="GQ16" s="4">
        <v>6</v>
      </c>
      <c r="GR16" s="4">
        <v>100</v>
      </c>
      <c r="GS16" s="3">
        <v>10</v>
      </c>
      <c r="GT16" s="3">
        <v>20</v>
      </c>
      <c r="GU16" s="3">
        <v>50</v>
      </c>
      <c r="GV16" s="2"/>
      <c r="GW16" s="2"/>
      <c r="GX16" s="2"/>
      <c r="GY16" s="2"/>
      <c r="GZ16" s="17"/>
      <c r="HA16" s="2"/>
      <c r="HB16" s="2"/>
      <c r="HC16" s="15"/>
      <c r="HD16" s="2"/>
      <c r="HE16" s="7">
        <v>0</v>
      </c>
      <c r="HF16" s="4">
        <v>0</v>
      </c>
      <c r="HG16" s="4">
        <v>2</v>
      </c>
      <c r="HH16" s="4">
        <v>0</v>
      </c>
      <c r="HI16" s="2"/>
      <c r="HJ16" s="6">
        <v>4</v>
      </c>
      <c r="HK16" s="2"/>
      <c r="HL16" s="2"/>
      <c r="HM16" s="2"/>
      <c r="HN16" s="2"/>
      <c r="HO16" s="15"/>
      <c r="HP16" s="17"/>
      <c r="HQ16" s="17"/>
      <c r="HR16" s="17"/>
      <c r="HS16" s="4">
        <v>4</v>
      </c>
      <c r="HT16" s="4">
        <v>4</v>
      </c>
      <c r="HU16" s="4">
        <v>100</v>
      </c>
      <c r="HV16" s="2"/>
      <c r="HW16" s="2"/>
      <c r="HX16" s="17"/>
      <c r="HY16" s="17"/>
      <c r="HZ16" s="2"/>
      <c r="IA16" s="7">
        <v>0</v>
      </c>
      <c r="IB16" s="2"/>
      <c r="IC16" s="17"/>
      <c r="ID16" s="2"/>
      <c r="IE16" s="2"/>
      <c r="IF16" s="4">
        <v>0</v>
      </c>
      <c r="IG16" s="4">
        <v>6</v>
      </c>
      <c r="IH16" s="4">
        <v>0</v>
      </c>
      <c r="II16" s="3">
        <v>4</v>
      </c>
      <c r="IJ16" s="3">
        <v>12</v>
      </c>
      <c r="IK16" s="3">
        <v>33.33</v>
      </c>
      <c r="IL16" s="1">
        <v>64</v>
      </c>
      <c r="IM16" s="1">
        <v>100</v>
      </c>
      <c r="IN16" s="1">
        <v>64</v>
      </c>
    </row>
    <row r="17" spans="1:248" ht="16.350000000000001" customHeight="1" x14ac:dyDescent="0.25">
      <c r="A17" s="1">
        <v>1453</v>
      </c>
      <c r="B17" s="2" t="s">
        <v>341</v>
      </c>
      <c r="C17" s="2" t="s">
        <v>342</v>
      </c>
      <c r="D17" s="2" t="s">
        <v>321</v>
      </c>
      <c r="E17" s="15" t="s">
        <v>537</v>
      </c>
      <c r="F17" s="2" t="s">
        <v>516</v>
      </c>
      <c r="G17" s="17"/>
      <c r="H17" s="2"/>
      <c r="I17" s="17"/>
      <c r="J17" s="6">
        <v>2</v>
      </c>
      <c r="K17" s="4">
        <v>2</v>
      </c>
      <c r="L17" s="4">
        <v>2</v>
      </c>
      <c r="M17" s="4">
        <v>100</v>
      </c>
      <c r="N17" s="6">
        <v>2</v>
      </c>
      <c r="O17" s="17"/>
      <c r="P17" s="2"/>
      <c r="Q17" s="2"/>
      <c r="R17" s="4">
        <v>2</v>
      </c>
      <c r="S17" s="4">
        <v>2</v>
      </c>
      <c r="T17" s="4">
        <v>100</v>
      </c>
      <c r="U17" s="6">
        <v>2</v>
      </c>
      <c r="V17" s="17"/>
      <c r="W17" s="17"/>
      <c r="X17" s="4">
        <v>2</v>
      </c>
      <c r="Y17" s="4">
        <v>2</v>
      </c>
      <c r="Z17" s="4">
        <v>100</v>
      </c>
      <c r="AA17" s="6">
        <v>2</v>
      </c>
      <c r="AB17" s="2"/>
      <c r="AC17" s="17"/>
      <c r="AD17" s="4">
        <v>2</v>
      </c>
      <c r="AE17" s="4">
        <v>2</v>
      </c>
      <c r="AF17" s="4">
        <v>100</v>
      </c>
      <c r="AG17" s="2"/>
      <c r="AH17" s="6">
        <v>2</v>
      </c>
      <c r="AI17" s="17"/>
      <c r="AJ17" s="4">
        <v>2</v>
      </c>
      <c r="AK17" s="4">
        <v>2</v>
      </c>
      <c r="AL17" s="4">
        <v>100</v>
      </c>
      <c r="AM17" s="17"/>
      <c r="AN17" s="6">
        <v>4</v>
      </c>
      <c r="AO17" s="4">
        <v>4</v>
      </c>
      <c r="AP17" s="4">
        <v>4</v>
      </c>
      <c r="AQ17" s="4">
        <v>100</v>
      </c>
      <c r="AR17" s="17"/>
      <c r="AS17" s="6">
        <v>4</v>
      </c>
      <c r="AT17" s="17"/>
      <c r="AU17" s="4">
        <v>4</v>
      </c>
      <c r="AV17" s="4">
        <v>4</v>
      </c>
      <c r="AW17" s="4">
        <v>100</v>
      </c>
      <c r="AX17" s="6">
        <v>4</v>
      </c>
      <c r="AY17" s="17"/>
      <c r="AZ17" s="4">
        <v>4</v>
      </c>
      <c r="BA17" s="4">
        <v>4</v>
      </c>
      <c r="BB17" s="4">
        <v>100</v>
      </c>
      <c r="BC17" s="7">
        <v>0</v>
      </c>
      <c r="BD17" s="17"/>
      <c r="BE17" s="2"/>
      <c r="BF17" s="4">
        <v>0</v>
      </c>
      <c r="BG17" s="4">
        <v>4</v>
      </c>
      <c r="BH17" s="4">
        <v>0</v>
      </c>
      <c r="BI17" s="6">
        <v>4</v>
      </c>
      <c r="BJ17" s="17"/>
      <c r="BK17" s="17"/>
      <c r="BL17" s="4">
        <v>4</v>
      </c>
      <c r="BM17" s="4">
        <v>4</v>
      </c>
      <c r="BN17" s="4">
        <v>100</v>
      </c>
      <c r="BO17" s="3">
        <v>26</v>
      </c>
      <c r="BP17" s="3">
        <v>30</v>
      </c>
      <c r="BQ17" s="3">
        <v>86.67</v>
      </c>
      <c r="BR17" s="17"/>
      <c r="BS17" s="17"/>
      <c r="BT17" s="2"/>
      <c r="BU17" s="2"/>
      <c r="BV17" s="2"/>
      <c r="BW17" s="8">
        <v>2</v>
      </c>
      <c r="BX17" s="4">
        <v>2</v>
      </c>
      <c r="BY17" s="4">
        <v>4</v>
      </c>
      <c r="BZ17" s="4">
        <v>50</v>
      </c>
      <c r="CA17" s="17"/>
      <c r="CB17" s="2"/>
      <c r="CC17" s="2"/>
      <c r="CD17" s="17"/>
      <c r="CE17" s="2"/>
      <c r="CF17" s="8">
        <v>2</v>
      </c>
      <c r="CG17" s="4">
        <v>2</v>
      </c>
      <c r="CH17" s="4">
        <v>4</v>
      </c>
      <c r="CI17" s="4">
        <v>50</v>
      </c>
      <c r="CJ17" s="2"/>
      <c r="CK17" s="6">
        <v>6</v>
      </c>
      <c r="CL17" s="17"/>
      <c r="CM17" s="2"/>
      <c r="CN17" s="17"/>
      <c r="CO17" s="2"/>
      <c r="CP17" s="4">
        <v>6</v>
      </c>
      <c r="CQ17" s="4">
        <v>6</v>
      </c>
      <c r="CR17" s="4">
        <v>100</v>
      </c>
      <c r="CS17" s="17"/>
      <c r="CT17" s="17"/>
      <c r="CU17" s="2"/>
      <c r="CV17" s="2"/>
      <c r="CW17" s="2"/>
      <c r="CX17" s="8">
        <v>2</v>
      </c>
      <c r="CY17" s="4">
        <v>2</v>
      </c>
      <c r="CZ17" s="4">
        <v>6</v>
      </c>
      <c r="DA17" s="4">
        <v>33.33</v>
      </c>
      <c r="DB17" s="17"/>
      <c r="DC17" s="2"/>
      <c r="DD17" s="17"/>
      <c r="DE17" s="6">
        <v>6</v>
      </c>
      <c r="DF17" s="17"/>
      <c r="DG17" s="2"/>
      <c r="DH17" s="4">
        <v>6</v>
      </c>
      <c r="DI17" s="4">
        <v>6</v>
      </c>
      <c r="DJ17" s="4">
        <v>100</v>
      </c>
      <c r="DK17" s="17"/>
      <c r="DL17" s="17"/>
      <c r="DM17" s="2"/>
      <c r="DN17" s="17"/>
      <c r="DO17" s="8">
        <v>2</v>
      </c>
      <c r="DP17" s="2"/>
      <c r="DQ17" s="4">
        <v>2</v>
      </c>
      <c r="DR17" s="4">
        <v>6</v>
      </c>
      <c r="DS17" s="4">
        <v>33.33</v>
      </c>
      <c r="DT17" s="17"/>
      <c r="DU17" s="2"/>
      <c r="DV17" s="2"/>
      <c r="DW17" s="17"/>
      <c r="DX17" s="6">
        <v>6</v>
      </c>
      <c r="DY17" s="17"/>
      <c r="DZ17" s="4">
        <v>6</v>
      </c>
      <c r="EA17" s="4">
        <v>6</v>
      </c>
      <c r="EB17" s="4">
        <v>100</v>
      </c>
      <c r="EC17" s="3">
        <v>26</v>
      </c>
      <c r="ED17" s="3">
        <v>38</v>
      </c>
      <c r="EE17" s="3">
        <v>68.42</v>
      </c>
      <c r="EF17" s="2"/>
      <c r="EG17" s="6">
        <v>2</v>
      </c>
      <c r="EH17" s="2"/>
      <c r="EI17" s="17"/>
      <c r="EJ17" s="2"/>
      <c r="EK17" s="17"/>
      <c r="EL17" s="2"/>
      <c r="EM17" s="17"/>
      <c r="EN17" s="2"/>
      <c r="EO17" s="2"/>
      <c r="EP17" s="4">
        <v>2</v>
      </c>
      <c r="EQ17" s="4">
        <v>2</v>
      </c>
      <c r="ER17" s="4">
        <v>100</v>
      </c>
      <c r="ES17" s="17"/>
      <c r="ET17" s="17"/>
      <c r="EU17" s="2"/>
      <c r="EV17" s="2"/>
      <c r="EW17" s="2"/>
      <c r="EX17" s="2"/>
      <c r="EY17" s="2"/>
      <c r="EZ17" s="2"/>
      <c r="FA17" s="6">
        <v>4</v>
      </c>
      <c r="FB17" s="2"/>
      <c r="FC17" s="4">
        <v>4</v>
      </c>
      <c r="FD17" s="4">
        <v>4</v>
      </c>
      <c r="FE17" s="4">
        <v>100</v>
      </c>
      <c r="FF17" s="2"/>
      <c r="FG17" s="17"/>
      <c r="FH17" s="2"/>
      <c r="FI17" s="17"/>
      <c r="FJ17" s="7">
        <v>0</v>
      </c>
      <c r="FK17" s="17"/>
      <c r="FL17" s="2"/>
      <c r="FM17" s="2"/>
      <c r="FN17" s="2"/>
      <c r="FO17" s="2"/>
      <c r="FP17" s="4">
        <v>0</v>
      </c>
      <c r="FQ17" s="4">
        <v>4</v>
      </c>
      <c r="FR17" s="4">
        <v>0</v>
      </c>
      <c r="FS17" s="7">
        <v>0</v>
      </c>
      <c r="FT17" s="2"/>
      <c r="FU17" s="17"/>
      <c r="FV17" s="2"/>
      <c r="FW17" s="17"/>
      <c r="FX17" s="2"/>
      <c r="FY17" s="2"/>
      <c r="FZ17" s="2"/>
      <c r="GA17" s="2"/>
      <c r="GB17" s="17"/>
      <c r="GC17" s="4">
        <v>0</v>
      </c>
      <c r="GD17" s="4">
        <v>4</v>
      </c>
      <c r="GE17" s="4">
        <v>0</v>
      </c>
      <c r="GF17" s="6">
        <v>6</v>
      </c>
      <c r="GG17" s="17"/>
      <c r="GH17" s="2"/>
      <c r="GI17" s="2"/>
      <c r="GJ17" s="2"/>
      <c r="GK17" s="17"/>
      <c r="GL17" s="2"/>
      <c r="GM17" s="2"/>
      <c r="GN17" s="2"/>
      <c r="GO17" s="2"/>
      <c r="GP17" s="4">
        <v>6</v>
      </c>
      <c r="GQ17" s="4">
        <v>6</v>
      </c>
      <c r="GR17" s="4">
        <v>100</v>
      </c>
      <c r="GS17" s="3">
        <v>12</v>
      </c>
      <c r="GT17" s="3">
        <v>20</v>
      </c>
      <c r="GU17" s="3">
        <v>60</v>
      </c>
      <c r="GV17" s="2"/>
      <c r="GW17" s="2"/>
      <c r="GX17" s="2"/>
      <c r="GY17" s="6">
        <v>2</v>
      </c>
      <c r="GZ17" s="2"/>
      <c r="HA17" s="2"/>
      <c r="HB17" s="17"/>
      <c r="HC17" s="2"/>
      <c r="HD17" s="2"/>
      <c r="HE17" s="17"/>
      <c r="HF17" s="4">
        <v>2</v>
      </c>
      <c r="HG17" s="4">
        <v>2</v>
      </c>
      <c r="HH17" s="4">
        <v>100</v>
      </c>
      <c r="HI17" s="17"/>
      <c r="HJ17" s="17"/>
      <c r="HK17" s="6">
        <v>4</v>
      </c>
      <c r="HL17" s="2"/>
      <c r="HM17" s="2"/>
      <c r="HN17" s="2"/>
      <c r="HO17" s="2"/>
      <c r="HP17" s="2"/>
      <c r="HQ17" s="17"/>
      <c r="HR17" s="2"/>
      <c r="HS17" s="4">
        <v>4</v>
      </c>
      <c r="HT17" s="4">
        <v>4</v>
      </c>
      <c r="HU17" s="4">
        <v>100</v>
      </c>
      <c r="HV17" s="17"/>
      <c r="HW17" s="2"/>
      <c r="HX17" s="17"/>
      <c r="HY17" s="2"/>
      <c r="HZ17" s="2"/>
      <c r="IA17" s="17"/>
      <c r="IB17" s="2"/>
      <c r="IC17" s="2"/>
      <c r="ID17" s="2"/>
      <c r="IE17" s="7">
        <v>0</v>
      </c>
      <c r="IF17" s="4">
        <v>0</v>
      </c>
      <c r="IG17" s="4">
        <v>6</v>
      </c>
      <c r="IH17" s="4">
        <v>0</v>
      </c>
      <c r="II17" s="3">
        <v>6</v>
      </c>
      <c r="IJ17" s="3">
        <v>12</v>
      </c>
      <c r="IK17" s="3">
        <v>50</v>
      </c>
      <c r="IL17" s="1">
        <v>70</v>
      </c>
      <c r="IM17" s="1">
        <v>100</v>
      </c>
      <c r="IN17" s="1">
        <v>70</v>
      </c>
    </row>
    <row r="18" spans="1:248" ht="16.350000000000001" customHeight="1" x14ac:dyDescent="0.25">
      <c r="A18" s="1">
        <v>2113</v>
      </c>
      <c r="B18" s="2" t="s">
        <v>346</v>
      </c>
      <c r="C18" s="2" t="s">
        <v>324</v>
      </c>
      <c r="D18" s="2" t="s">
        <v>347</v>
      </c>
      <c r="E18" s="15" t="s">
        <v>538</v>
      </c>
      <c r="F18" s="2" t="s">
        <v>519</v>
      </c>
      <c r="G18" s="2"/>
      <c r="H18" s="2"/>
      <c r="I18" s="7">
        <v>0</v>
      </c>
      <c r="J18" s="17"/>
      <c r="K18" s="4">
        <v>0</v>
      </c>
      <c r="L18" s="4">
        <v>2</v>
      </c>
      <c r="M18" s="4">
        <v>0</v>
      </c>
      <c r="N18" s="6">
        <v>2</v>
      </c>
      <c r="O18" s="17"/>
      <c r="P18" s="2"/>
      <c r="Q18" s="2"/>
      <c r="R18" s="4">
        <v>2</v>
      </c>
      <c r="S18" s="4">
        <v>2</v>
      </c>
      <c r="T18" s="4">
        <v>100</v>
      </c>
      <c r="U18" s="17"/>
      <c r="V18" s="17"/>
      <c r="W18" s="6">
        <v>2</v>
      </c>
      <c r="X18" s="4">
        <v>2</v>
      </c>
      <c r="Y18" s="4">
        <v>2</v>
      </c>
      <c r="Z18" s="4">
        <v>100</v>
      </c>
      <c r="AA18" s="6">
        <v>2</v>
      </c>
      <c r="AB18" s="2"/>
      <c r="AC18" s="15"/>
      <c r="AD18" s="4">
        <v>2</v>
      </c>
      <c r="AE18" s="4">
        <v>2</v>
      </c>
      <c r="AF18" s="4">
        <v>100</v>
      </c>
      <c r="AG18" s="2"/>
      <c r="AH18" s="17"/>
      <c r="AI18" s="6">
        <v>2</v>
      </c>
      <c r="AJ18" s="4">
        <v>2</v>
      </c>
      <c r="AK18" s="4">
        <v>2</v>
      </c>
      <c r="AL18" s="4">
        <v>100</v>
      </c>
      <c r="AM18" s="6">
        <v>4</v>
      </c>
      <c r="AN18" s="17"/>
      <c r="AO18" s="4">
        <v>4</v>
      </c>
      <c r="AP18" s="4">
        <v>4</v>
      </c>
      <c r="AQ18" s="4">
        <v>100</v>
      </c>
      <c r="AR18" s="6">
        <v>4</v>
      </c>
      <c r="AS18" s="17"/>
      <c r="AT18" s="15"/>
      <c r="AU18" s="4">
        <v>4</v>
      </c>
      <c r="AV18" s="4">
        <v>4</v>
      </c>
      <c r="AW18" s="4">
        <v>100</v>
      </c>
      <c r="AX18" s="6">
        <v>4</v>
      </c>
      <c r="AY18" s="2"/>
      <c r="AZ18" s="4">
        <v>4</v>
      </c>
      <c r="BA18" s="4">
        <v>4</v>
      </c>
      <c r="BB18" s="4">
        <v>100</v>
      </c>
      <c r="BC18" s="17"/>
      <c r="BD18" s="7">
        <v>0</v>
      </c>
      <c r="BE18" s="2"/>
      <c r="BF18" s="4">
        <v>0</v>
      </c>
      <c r="BG18" s="4">
        <v>4</v>
      </c>
      <c r="BH18" s="4">
        <v>0</v>
      </c>
      <c r="BI18" s="17"/>
      <c r="BJ18" s="6">
        <v>4</v>
      </c>
      <c r="BK18" s="17"/>
      <c r="BL18" s="4">
        <v>4</v>
      </c>
      <c r="BM18" s="4">
        <v>4</v>
      </c>
      <c r="BN18" s="4">
        <v>100</v>
      </c>
      <c r="BO18" s="3">
        <v>24</v>
      </c>
      <c r="BP18" s="3">
        <v>30</v>
      </c>
      <c r="BQ18" s="3">
        <v>80</v>
      </c>
      <c r="BR18" s="2"/>
      <c r="BS18" s="2"/>
      <c r="BT18" s="17"/>
      <c r="BU18" s="15"/>
      <c r="BV18" s="2"/>
      <c r="BW18" s="6">
        <v>4</v>
      </c>
      <c r="BX18" s="4">
        <v>4</v>
      </c>
      <c r="BY18" s="4">
        <v>4</v>
      </c>
      <c r="BZ18" s="4">
        <v>100</v>
      </c>
      <c r="CA18" s="2"/>
      <c r="CB18" s="15"/>
      <c r="CC18" s="17"/>
      <c r="CD18" s="2"/>
      <c r="CE18" s="2"/>
      <c r="CF18" s="8">
        <v>2</v>
      </c>
      <c r="CG18" s="4">
        <v>2</v>
      </c>
      <c r="CH18" s="4">
        <v>4</v>
      </c>
      <c r="CI18" s="4">
        <v>50</v>
      </c>
      <c r="CJ18" s="2"/>
      <c r="CK18" s="17"/>
      <c r="CL18" s="13">
        <v>5</v>
      </c>
      <c r="CM18" s="2"/>
      <c r="CN18" s="17"/>
      <c r="CO18" s="2"/>
      <c r="CP18" s="4">
        <v>5</v>
      </c>
      <c r="CQ18" s="4">
        <v>6</v>
      </c>
      <c r="CR18" s="4">
        <v>83.33</v>
      </c>
      <c r="CS18" s="17"/>
      <c r="CT18" s="6">
        <v>6</v>
      </c>
      <c r="CU18" s="2"/>
      <c r="CV18" s="2"/>
      <c r="CW18" s="2"/>
      <c r="CX18" s="17"/>
      <c r="CY18" s="4">
        <v>6</v>
      </c>
      <c r="CZ18" s="4">
        <v>6</v>
      </c>
      <c r="DA18" s="4">
        <v>100</v>
      </c>
      <c r="DB18" s="2"/>
      <c r="DC18" s="2"/>
      <c r="DD18" s="17"/>
      <c r="DE18" s="17"/>
      <c r="DF18" s="8">
        <v>2</v>
      </c>
      <c r="DG18" s="2"/>
      <c r="DH18" s="4">
        <v>2</v>
      </c>
      <c r="DI18" s="4">
        <v>6</v>
      </c>
      <c r="DJ18" s="4">
        <v>33.33</v>
      </c>
      <c r="DK18" s="2"/>
      <c r="DL18" s="6">
        <v>6</v>
      </c>
      <c r="DM18" s="15"/>
      <c r="DN18" s="17"/>
      <c r="DO18" s="17"/>
      <c r="DP18" s="2"/>
      <c r="DQ18" s="4">
        <v>6</v>
      </c>
      <c r="DR18" s="4">
        <v>6</v>
      </c>
      <c r="DS18" s="4">
        <v>100</v>
      </c>
      <c r="DT18" s="17"/>
      <c r="DU18" s="15"/>
      <c r="DV18" s="2"/>
      <c r="DW18" s="6">
        <v>6</v>
      </c>
      <c r="DX18" s="17"/>
      <c r="DY18" s="2"/>
      <c r="DZ18" s="4">
        <v>6</v>
      </c>
      <c r="EA18" s="4">
        <v>6</v>
      </c>
      <c r="EB18" s="4">
        <v>100</v>
      </c>
      <c r="EC18" s="3">
        <v>31</v>
      </c>
      <c r="ED18" s="3">
        <v>38</v>
      </c>
      <c r="EE18" s="3">
        <v>81.58</v>
      </c>
      <c r="EF18" s="2"/>
      <c r="EG18" s="17"/>
      <c r="EH18" s="2"/>
      <c r="EI18" s="2"/>
      <c r="EJ18" s="2"/>
      <c r="EK18" s="6">
        <v>2</v>
      </c>
      <c r="EL18" s="15"/>
      <c r="EM18" s="17"/>
      <c r="EN18" s="2"/>
      <c r="EO18" s="2"/>
      <c r="EP18" s="4">
        <v>2</v>
      </c>
      <c r="EQ18" s="4">
        <v>2</v>
      </c>
      <c r="ER18" s="4">
        <v>100</v>
      </c>
      <c r="ES18" s="2"/>
      <c r="ET18" s="7">
        <v>0</v>
      </c>
      <c r="EU18" s="2"/>
      <c r="EV18" s="2"/>
      <c r="EW18" s="2"/>
      <c r="EX18" s="2"/>
      <c r="EY18" s="15"/>
      <c r="EZ18" s="2"/>
      <c r="FA18" s="17"/>
      <c r="FB18" s="2"/>
      <c r="FC18" s="4">
        <v>0</v>
      </c>
      <c r="FD18" s="4">
        <v>4</v>
      </c>
      <c r="FE18" s="4">
        <v>0</v>
      </c>
      <c r="FF18" s="15"/>
      <c r="FG18" s="7">
        <v>0</v>
      </c>
      <c r="FH18" s="2"/>
      <c r="FI18" s="2"/>
      <c r="FJ18" s="17"/>
      <c r="FK18" s="2"/>
      <c r="FL18" s="2"/>
      <c r="FM18" s="2"/>
      <c r="FN18" s="2"/>
      <c r="FO18" s="2"/>
      <c r="FP18" s="4">
        <v>0</v>
      </c>
      <c r="FQ18" s="4">
        <v>4</v>
      </c>
      <c r="FR18" s="4">
        <v>0</v>
      </c>
      <c r="FS18" s="17"/>
      <c r="FT18" s="15"/>
      <c r="FU18" s="2"/>
      <c r="FV18" s="2"/>
      <c r="FW18" s="2"/>
      <c r="FX18" s="2"/>
      <c r="FY18" s="17"/>
      <c r="FZ18" s="2"/>
      <c r="GA18" s="2"/>
      <c r="GB18" s="7">
        <v>0</v>
      </c>
      <c r="GC18" s="4">
        <v>0</v>
      </c>
      <c r="GD18" s="4">
        <v>4</v>
      </c>
      <c r="GE18" s="4">
        <v>0</v>
      </c>
      <c r="GF18" s="17"/>
      <c r="GG18" s="2"/>
      <c r="GH18" s="2"/>
      <c r="GI18" s="2"/>
      <c r="GJ18" s="2"/>
      <c r="GK18" s="8">
        <v>2</v>
      </c>
      <c r="GL18" s="17"/>
      <c r="GM18" s="15"/>
      <c r="GN18" s="2"/>
      <c r="GO18" s="2"/>
      <c r="GP18" s="4">
        <v>2</v>
      </c>
      <c r="GQ18" s="4">
        <v>6</v>
      </c>
      <c r="GR18" s="4">
        <v>33.33</v>
      </c>
      <c r="GS18" s="3">
        <v>4</v>
      </c>
      <c r="GT18" s="3">
        <v>20</v>
      </c>
      <c r="GU18" s="3">
        <v>20</v>
      </c>
      <c r="GV18" s="2"/>
      <c r="GW18" s="2"/>
      <c r="GX18" s="2"/>
      <c r="GY18" s="17"/>
      <c r="GZ18" s="2"/>
      <c r="HA18" s="15"/>
      <c r="HB18" s="6">
        <v>2</v>
      </c>
      <c r="HC18" s="2"/>
      <c r="HD18" s="2"/>
      <c r="HE18" s="2"/>
      <c r="HF18" s="4">
        <v>2</v>
      </c>
      <c r="HG18" s="4">
        <v>2</v>
      </c>
      <c r="HH18" s="4">
        <v>100</v>
      </c>
      <c r="HI18" s="7">
        <v>0</v>
      </c>
      <c r="HJ18" s="2"/>
      <c r="HK18" s="17"/>
      <c r="HL18" s="2"/>
      <c r="HM18" s="15"/>
      <c r="HN18" s="17"/>
      <c r="HO18" s="2"/>
      <c r="HP18" s="2"/>
      <c r="HQ18" s="2"/>
      <c r="HR18" s="2"/>
      <c r="HS18" s="4">
        <v>0</v>
      </c>
      <c r="HT18" s="4">
        <v>4</v>
      </c>
      <c r="HU18" s="4">
        <v>0</v>
      </c>
      <c r="HV18" s="6">
        <v>6</v>
      </c>
      <c r="HW18" s="2"/>
      <c r="HX18" s="2"/>
      <c r="HY18" s="2"/>
      <c r="HZ18" s="2"/>
      <c r="IA18" s="2"/>
      <c r="IB18" s="2"/>
      <c r="IC18" s="2"/>
      <c r="ID18" s="2"/>
      <c r="IE18" s="17"/>
      <c r="IF18" s="4">
        <v>6</v>
      </c>
      <c r="IG18" s="4">
        <v>6</v>
      </c>
      <c r="IH18" s="4">
        <v>100</v>
      </c>
      <c r="II18" s="3">
        <v>8</v>
      </c>
      <c r="IJ18" s="3">
        <v>12</v>
      </c>
      <c r="IK18" s="3">
        <v>66.67</v>
      </c>
      <c r="IL18" s="1">
        <v>67</v>
      </c>
      <c r="IM18" s="1">
        <v>100</v>
      </c>
      <c r="IN18" s="1">
        <v>67</v>
      </c>
    </row>
    <row r="19" spans="1:248" ht="16.350000000000001" customHeight="1" x14ac:dyDescent="0.25">
      <c r="A19" s="1">
        <v>1583</v>
      </c>
      <c r="B19" s="2" t="s">
        <v>343</v>
      </c>
      <c r="C19" s="2" t="s">
        <v>344</v>
      </c>
      <c r="D19" s="2" t="s">
        <v>345</v>
      </c>
      <c r="E19" s="15" t="s">
        <v>539</v>
      </c>
      <c r="F19" s="2" t="s">
        <v>518</v>
      </c>
      <c r="G19" s="17"/>
      <c r="H19" s="6">
        <v>2</v>
      </c>
      <c r="I19" s="15"/>
      <c r="J19" s="17"/>
      <c r="K19" s="4">
        <v>2</v>
      </c>
      <c r="L19" s="4">
        <v>2</v>
      </c>
      <c r="M19" s="4">
        <v>100</v>
      </c>
      <c r="N19" s="6">
        <v>2</v>
      </c>
      <c r="O19" s="2"/>
      <c r="P19" s="2"/>
      <c r="Q19" s="17"/>
      <c r="R19" s="4">
        <v>2</v>
      </c>
      <c r="S19" s="4">
        <v>2</v>
      </c>
      <c r="T19" s="4">
        <v>100</v>
      </c>
      <c r="U19" s="6">
        <v>2</v>
      </c>
      <c r="V19" s="2"/>
      <c r="W19" s="2"/>
      <c r="X19" s="4">
        <v>2</v>
      </c>
      <c r="Y19" s="4">
        <v>2</v>
      </c>
      <c r="Z19" s="4">
        <v>100</v>
      </c>
      <c r="AA19" s="17"/>
      <c r="AB19" s="2"/>
      <c r="AC19" s="7">
        <v>0</v>
      </c>
      <c r="AD19" s="4">
        <v>0</v>
      </c>
      <c r="AE19" s="4">
        <v>2</v>
      </c>
      <c r="AF19" s="4">
        <v>0</v>
      </c>
      <c r="AG19" s="17"/>
      <c r="AH19" s="17"/>
      <c r="AI19" s="6">
        <v>2</v>
      </c>
      <c r="AJ19" s="4">
        <v>2</v>
      </c>
      <c r="AK19" s="4">
        <v>2</v>
      </c>
      <c r="AL19" s="4">
        <v>100</v>
      </c>
      <c r="AM19" s="17"/>
      <c r="AN19" s="6">
        <v>4</v>
      </c>
      <c r="AO19" s="4">
        <v>4</v>
      </c>
      <c r="AP19" s="4">
        <v>4</v>
      </c>
      <c r="AQ19" s="4">
        <v>100</v>
      </c>
      <c r="AR19" s="7">
        <v>0</v>
      </c>
      <c r="AS19" s="17"/>
      <c r="AT19" s="15"/>
      <c r="AU19" s="4">
        <v>0</v>
      </c>
      <c r="AV19" s="4">
        <v>4</v>
      </c>
      <c r="AW19" s="4">
        <v>0</v>
      </c>
      <c r="AX19" s="6">
        <v>4</v>
      </c>
      <c r="AY19" s="17"/>
      <c r="AZ19" s="4">
        <v>4</v>
      </c>
      <c r="BA19" s="4">
        <v>4</v>
      </c>
      <c r="BB19" s="4">
        <v>100</v>
      </c>
      <c r="BC19" s="17"/>
      <c r="BD19" s="7">
        <v>0</v>
      </c>
      <c r="BE19" s="17"/>
      <c r="BF19" s="4">
        <v>0</v>
      </c>
      <c r="BG19" s="4">
        <v>4</v>
      </c>
      <c r="BH19" s="4">
        <v>0</v>
      </c>
      <c r="BI19" s="17"/>
      <c r="BJ19" s="2"/>
      <c r="BK19" s="6">
        <v>4</v>
      </c>
      <c r="BL19" s="4">
        <v>4</v>
      </c>
      <c r="BM19" s="4">
        <v>4</v>
      </c>
      <c r="BN19" s="4">
        <v>100</v>
      </c>
      <c r="BO19" s="3">
        <v>20</v>
      </c>
      <c r="BP19" s="3">
        <v>30</v>
      </c>
      <c r="BQ19" s="3">
        <v>66.67</v>
      </c>
      <c r="BR19" s="2"/>
      <c r="BS19" s="2"/>
      <c r="BT19" s="17"/>
      <c r="BU19" s="2"/>
      <c r="BV19" s="6">
        <v>4</v>
      </c>
      <c r="BW19" s="17"/>
      <c r="BX19" s="4">
        <v>4</v>
      </c>
      <c r="BY19" s="4">
        <v>4</v>
      </c>
      <c r="BZ19" s="4">
        <v>100</v>
      </c>
      <c r="CA19" s="2"/>
      <c r="CB19" s="17"/>
      <c r="CC19" s="2"/>
      <c r="CD19" s="6">
        <v>4</v>
      </c>
      <c r="CE19" s="2"/>
      <c r="CF19" s="17"/>
      <c r="CG19" s="4">
        <v>4</v>
      </c>
      <c r="CH19" s="4">
        <v>4</v>
      </c>
      <c r="CI19" s="4">
        <v>100</v>
      </c>
      <c r="CJ19" s="15"/>
      <c r="CK19" s="17"/>
      <c r="CL19" s="2"/>
      <c r="CM19" s="2"/>
      <c r="CN19" s="8">
        <v>2</v>
      </c>
      <c r="CO19" s="2"/>
      <c r="CP19" s="4">
        <v>2</v>
      </c>
      <c r="CQ19" s="4">
        <v>6</v>
      </c>
      <c r="CR19" s="4">
        <v>33.33</v>
      </c>
      <c r="CS19" s="8">
        <v>2</v>
      </c>
      <c r="CT19" s="15"/>
      <c r="CU19" s="17"/>
      <c r="CV19" s="2"/>
      <c r="CW19" s="2"/>
      <c r="CX19" s="17"/>
      <c r="CY19" s="4">
        <v>2</v>
      </c>
      <c r="CZ19" s="4">
        <v>6</v>
      </c>
      <c r="DA19" s="4">
        <v>33.33</v>
      </c>
      <c r="DB19" s="17"/>
      <c r="DC19" s="2"/>
      <c r="DD19" s="2"/>
      <c r="DE19" s="17"/>
      <c r="DF19" s="6">
        <v>6</v>
      </c>
      <c r="DG19" s="2"/>
      <c r="DH19" s="4">
        <v>6</v>
      </c>
      <c r="DI19" s="4">
        <v>6</v>
      </c>
      <c r="DJ19" s="4">
        <v>100</v>
      </c>
      <c r="DK19" s="2"/>
      <c r="DL19" s="2"/>
      <c r="DM19" s="2"/>
      <c r="DN19" s="6">
        <v>6</v>
      </c>
      <c r="DO19" s="17"/>
      <c r="DP19" s="2"/>
      <c r="DQ19" s="4">
        <v>6</v>
      </c>
      <c r="DR19" s="4">
        <v>6</v>
      </c>
      <c r="DS19" s="4">
        <v>100</v>
      </c>
      <c r="DT19" s="2"/>
      <c r="DU19" s="17"/>
      <c r="DV19" s="2"/>
      <c r="DW19" s="2"/>
      <c r="DX19" s="17"/>
      <c r="DY19" s="8">
        <v>2</v>
      </c>
      <c r="DZ19" s="4">
        <v>2</v>
      </c>
      <c r="EA19" s="4">
        <v>6</v>
      </c>
      <c r="EB19" s="4">
        <v>33.33</v>
      </c>
      <c r="EC19" s="3">
        <v>26</v>
      </c>
      <c r="ED19" s="3">
        <v>38</v>
      </c>
      <c r="EE19" s="3">
        <v>68.42</v>
      </c>
      <c r="EF19" s="2"/>
      <c r="EG19" s="17"/>
      <c r="EH19" s="7">
        <v>0</v>
      </c>
      <c r="EI19" s="2"/>
      <c r="EJ19" s="2"/>
      <c r="EK19" s="2"/>
      <c r="EL19" s="2"/>
      <c r="EM19" s="2"/>
      <c r="EN19" s="2"/>
      <c r="EO19" s="17"/>
      <c r="EP19" s="4">
        <v>0</v>
      </c>
      <c r="EQ19" s="4">
        <v>2</v>
      </c>
      <c r="ER19" s="4">
        <v>0</v>
      </c>
      <c r="ES19" s="17"/>
      <c r="ET19" s="7">
        <v>0</v>
      </c>
      <c r="EU19" s="2"/>
      <c r="EV19" s="2"/>
      <c r="EW19" s="2"/>
      <c r="EX19" s="2"/>
      <c r="EY19" s="2"/>
      <c r="EZ19" s="2"/>
      <c r="FA19" s="17"/>
      <c r="FB19" s="2"/>
      <c r="FC19" s="4">
        <v>0</v>
      </c>
      <c r="FD19" s="4">
        <v>4</v>
      </c>
      <c r="FE19" s="4">
        <v>0</v>
      </c>
      <c r="FF19" s="2"/>
      <c r="FG19" s="2"/>
      <c r="FH19" s="17"/>
      <c r="FI19" s="2"/>
      <c r="FJ19" s="17"/>
      <c r="FK19" s="2"/>
      <c r="FL19" s="2"/>
      <c r="FM19" s="6">
        <v>4</v>
      </c>
      <c r="FN19" s="2"/>
      <c r="FO19" s="2"/>
      <c r="FP19" s="4">
        <v>4</v>
      </c>
      <c r="FQ19" s="4">
        <v>4</v>
      </c>
      <c r="FR19" s="4">
        <v>100</v>
      </c>
      <c r="FS19" s="17"/>
      <c r="FT19" s="2"/>
      <c r="FU19" s="2"/>
      <c r="FV19" s="2"/>
      <c r="FW19" s="2"/>
      <c r="FX19" s="2"/>
      <c r="FY19" s="7">
        <v>0</v>
      </c>
      <c r="FZ19" s="2"/>
      <c r="GA19" s="2"/>
      <c r="GB19" s="17"/>
      <c r="GC19" s="4">
        <v>0</v>
      </c>
      <c r="GD19" s="4">
        <v>4</v>
      </c>
      <c r="GE19" s="4">
        <v>0</v>
      </c>
      <c r="GF19" s="17"/>
      <c r="GG19" s="2"/>
      <c r="GH19" s="2"/>
      <c r="GI19" s="2"/>
      <c r="GJ19" s="2"/>
      <c r="GK19" s="15"/>
      <c r="GL19" s="2"/>
      <c r="GM19" s="17"/>
      <c r="GN19" s="6">
        <v>6</v>
      </c>
      <c r="GO19" s="2"/>
      <c r="GP19" s="4">
        <v>6</v>
      </c>
      <c r="GQ19" s="4">
        <v>6</v>
      </c>
      <c r="GR19" s="4">
        <v>100</v>
      </c>
      <c r="GS19" s="3">
        <v>10</v>
      </c>
      <c r="GT19" s="3">
        <v>20</v>
      </c>
      <c r="GU19" s="3">
        <v>50</v>
      </c>
      <c r="GV19" s="2"/>
      <c r="GW19" s="6">
        <v>2</v>
      </c>
      <c r="GX19" s="2"/>
      <c r="GY19" s="17"/>
      <c r="GZ19" s="2"/>
      <c r="HA19" s="2"/>
      <c r="HB19" s="2"/>
      <c r="HC19" s="17"/>
      <c r="HD19" s="2"/>
      <c r="HE19" s="2"/>
      <c r="HF19" s="4">
        <v>2</v>
      </c>
      <c r="HG19" s="4">
        <v>2</v>
      </c>
      <c r="HH19" s="4">
        <v>100</v>
      </c>
      <c r="HI19" s="2"/>
      <c r="HJ19" s="2"/>
      <c r="HK19" s="6">
        <v>4</v>
      </c>
      <c r="HL19" s="2"/>
      <c r="HM19" s="2"/>
      <c r="HN19" s="15"/>
      <c r="HO19" s="17"/>
      <c r="HP19" s="2"/>
      <c r="HQ19" s="2"/>
      <c r="HR19" s="2"/>
      <c r="HS19" s="4">
        <v>4</v>
      </c>
      <c r="HT19" s="4">
        <v>4</v>
      </c>
      <c r="HU19" s="4">
        <v>100</v>
      </c>
      <c r="HV19" s="2"/>
      <c r="HW19" s="6">
        <v>6</v>
      </c>
      <c r="HX19" s="2"/>
      <c r="HY19" s="2"/>
      <c r="HZ19" s="2"/>
      <c r="IA19" s="2"/>
      <c r="IB19" s="2"/>
      <c r="IC19" s="2"/>
      <c r="ID19" s="2"/>
      <c r="IE19" s="17"/>
      <c r="IF19" s="4">
        <v>6</v>
      </c>
      <c r="IG19" s="4">
        <v>6</v>
      </c>
      <c r="IH19" s="4">
        <v>100</v>
      </c>
      <c r="II19" s="3">
        <v>12</v>
      </c>
      <c r="IJ19" s="3">
        <v>12</v>
      </c>
      <c r="IK19" s="3">
        <v>100</v>
      </c>
      <c r="IL19" s="1">
        <v>68</v>
      </c>
      <c r="IM19" s="1">
        <v>100</v>
      </c>
      <c r="IN19" s="1">
        <v>68</v>
      </c>
    </row>
    <row r="20" spans="1:248" ht="16.350000000000001" customHeight="1" x14ac:dyDescent="0.25">
      <c r="A20" s="1">
        <v>503</v>
      </c>
      <c r="B20" s="2" t="s">
        <v>330</v>
      </c>
      <c r="C20" s="2" t="s">
        <v>331</v>
      </c>
      <c r="D20" s="2" t="s">
        <v>332</v>
      </c>
      <c r="E20" s="15" t="s">
        <v>523</v>
      </c>
      <c r="F20" s="2" t="s">
        <v>516</v>
      </c>
      <c r="G20" s="17"/>
      <c r="H20" s="15"/>
      <c r="I20" s="17"/>
      <c r="J20" s="6">
        <v>2</v>
      </c>
      <c r="K20" s="4">
        <v>2</v>
      </c>
      <c r="L20" s="4">
        <v>2</v>
      </c>
      <c r="M20" s="4">
        <v>100</v>
      </c>
      <c r="N20" s="6">
        <v>2</v>
      </c>
      <c r="O20" s="17"/>
      <c r="P20" s="17"/>
      <c r="Q20" s="17"/>
      <c r="R20" s="4">
        <v>2</v>
      </c>
      <c r="S20" s="4">
        <v>2</v>
      </c>
      <c r="T20" s="4">
        <v>100</v>
      </c>
      <c r="U20" s="17"/>
      <c r="V20" s="6">
        <v>2</v>
      </c>
      <c r="W20" s="15"/>
      <c r="X20" s="4">
        <v>2</v>
      </c>
      <c r="Y20" s="4">
        <v>2</v>
      </c>
      <c r="Z20" s="4">
        <v>100</v>
      </c>
      <c r="AA20" s="6">
        <v>2</v>
      </c>
      <c r="AB20" s="15"/>
      <c r="AC20" s="17"/>
      <c r="AD20" s="4">
        <v>2</v>
      </c>
      <c r="AE20" s="4">
        <v>2</v>
      </c>
      <c r="AF20" s="4">
        <v>100</v>
      </c>
      <c r="AG20" s="17"/>
      <c r="AH20" s="6">
        <v>2</v>
      </c>
      <c r="AI20" s="17"/>
      <c r="AJ20" s="4">
        <v>2</v>
      </c>
      <c r="AK20" s="4">
        <v>2</v>
      </c>
      <c r="AL20" s="4">
        <v>100</v>
      </c>
      <c r="AM20" s="17"/>
      <c r="AN20" s="7">
        <v>0</v>
      </c>
      <c r="AO20" s="4">
        <v>0</v>
      </c>
      <c r="AP20" s="4">
        <v>4</v>
      </c>
      <c r="AQ20" s="4">
        <v>0</v>
      </c>
      <c r="AR20" s="17"/>
      <c r="AS20" s="6">
        <v>4</v>
      </c>
      <c r="AT20" s="15"/>
      <c r="AU20" s="4">
        <v>4</v>
      </c>
      <c r="AV20" s="4">
        <v>4</v>
      </c>
      <c r="AW20" s="4">
        <v>100</v>
      </c>
      <c r="AX20" s="17"/>
      <c r="AY20" s="6">
        <v>4</v>
      </c>
      <c r="AZ20" s="4">
        <v>4</v>
      </c>
      <c r="BA20" s="4">
        <v>4</v>
      </c>
      <c r="BB20" s="4">
        <v>100</v>
      </c>
      <c r="BC20" s="15"/>
      <c r="BD20" s="17"/>
      <c r="BE20" s="7">
        <v>0</v>
      </c>
      <c r="BF20" s="4">
        <v>0</v>
      </c>
      <c r="BG20" s="4">
        <v>4</v>
      </c>
      <c r="BH20" s="4">
        <v>0</v>
      </c>
      <c r="BI20" s="15"/>
      <c r="BJ20" s="2"/>
      <c r="BK20" s="6">
        <v>4</v>
      </c>
      <c r="BL20" s="4">
        <v>4</v>
      </c>
      <c r="BM20" s="4">
        <v>4</v>
      </c>
      <c r="BN20" s="4">
        <v>100</v>
      </c>
      <c r="BO20" s="3">
        <v>22</v>
      </c>
      <c r="BP20" s="3">
        <v>30</v>
      </c>
      <c r="BQ20" s="3">
        <v>73.33</v>
      </c>
      <c r="BR20" s="17"/>
      <c r="BS20" s="15"/>
      <c r="BT20" s="17"/>
      <c r="BU20" s="2"/>
      <c r="BV20" s="2"/>
      <c r="BW20" s="6">
        <v>4</v>
      </c>
      <c r="BX20" s="4">
        <v>4</v>
      </c>
      <c r="BY20" s="4">
        <v>4</v>
      </c>
      <c r="BZ20" s="4">
        <v>100</v>
      </c>
      <c r="CA20" s="6">
        <v>4</v>
      </c>
      <c r="CB20" s="17"/>
      <c r="CC20" s="2"/>
      <c r="CD20" s="17"/>
      <c r="CE20" s="2"/>
      <c r="CF20" s="17"/>
      <c r="CG20" s="4">
        <v>4</v>
      </c>
      <c r="CH20" s="4">
        <v>4</v>
      </c>
      <c r="CI20" s="4">
        <v>100</v>
      </c>
      <c r="CJ20" s="15"/>
      <c r="CK20" s="17"/>
      <c r="CL20" s="17"/>
      <c r="CM20" s="2"/>
      <c r="CN20" s="8">
        <v>4</v>
      </c>
      <c r="CO20" s="2"/>
      <c r="CP20" s="4">
        <v>4</v>
      </c>
      <c r="CQ20" s="4">
        <v>6</v>
      </c>
      <c r="CR20" s="4">
        <v>66.67</v>
      </c>
      <c r="CS20" s="17"/>
      <c r="CT20" s="2"/>
      <c r="CU20" s="17"/>
      <c r="CV20" s="17"/>
      <c r="CW20" s="6">
        <v>6</v>
      </c>
      <c r="CX20" s="2"/>
      <c r="CY20" s="4">
        <v>6</v>
      </c>
      <c r="CZ20" s="4">
        <v>6</v>
      </c>
      <c r="DA20" s="4">
        <v>100</v>
      </c>
      <c r="DB20" s="6">
        <v>6</v>
      </c>
      <c r="DC20" s="2"/>
      <c r="DD20" s="17"/>
      <c r="DE20" s="17"/>
      <c r="DF20" s="2"/>
      <c r="DG20" s="2"/>
      <c r="DH20" s="4">
        <v>6</v>
      </c>
      <c r="DI20" s="4">
        <v>6</v>
      </c>
      <c r="DJ20" s="4">
        <v>100</v>
      </c>
      <c r="DK20" s="2"/>
      <c r="DL20" s="15"/>
      <c r="DM20" s="2"/>
      <c r="DN20" s="17"/>
      <c r="DO20" s="6">
        <v>6</v>
      </c>
      <c r="DP20" s="17"/>
      <c r="DQ20" s="4">
        <v>6</v>
      </c>
      <c r="DR20" s="4">
        <v>6</v>
      </c>
      <c r="DS20" s="4">
        <v>100</v>
      </c>
      <c r="DT20" s="17"/>
      <c r="DU20" s="6">
        <v>6</v>
      </c>
      <c r="DV20" s="2"/>
      <c r="DW20" s="2"/>
      <c r="DX20" s="17"/>
      <c r="DY20" s="15"/>
      <c r="DZ20" s="4">
        <v>6</v>
      </c>
      <c r="EA20" s="4">
        <v>6</v>
      </c>
      <c r="EB20" s="4">
        <v>100</v>
      </c>
      <c r="EC20" s="3">
        <v>36</v>
      </c>
      <c r="ED20" s="3">
        <v>38</v>
      </c>
      <c r="EE20" s="3">
        <v>94.74</v>
      </c>
      <c r="EF20" s="2"/>
      <c r="EG20" s="2"/>
      <c r="EH20" s="2"/>
      <c r="EI20" s="2"/>
      <c r="EJ20" s="17"/>
      <c r="EK20" s="6">
        <v>2</v>
      </c>
      <c r="EL20" s="2"/>
      <c r="EM20" s="17"/>
      <c r="EN20" s="2"/>
      <c r="EO20" s="17"/>
      <c r="EP20" s="4">
        <v>2</v>
      </c>
      <c r="EQ20" s="4">
        <v>2</v>
      </c>
      <c r="ER20" s="4">
        <v>100</v>
      </c>
      <c r="ES20" s="17"/>
      <c r="ET20" s="17"/>
      <c r="EU20" s="2"/>
      <c r="EV20" s="2"/>
      <c r="EW20" s="2"/>
      <c r="EX20" s="2"/>
      <c r="EY20" s="2"/>
      <c r="EZ20" s="17"/>
      <c r="FA20" s="2"/>
      <c r="FB20" s="7">
        <v>0</v>
      </c>
      <c r="FC20" s="4">
        <v>0</v>
      </c>
      <c r="FD20" s="4">
        <v>4</v>
      </c>
      <c r="FE20" s="4">
        <v>0</v>
      </c>
      <c r="FF20" s="2"/>
      <c r="FG20" s="2"/>
      <c r="FH20" s="17"/>
      <c r="FI20" s="17"/>
      <c r="FJ20" s="2"/>
      <c r="FK20" s="6">
        <v>4</v>
      </c>
      <c r="FL20" s="2"/>
      <c r="FM20" s="2"/>
      <c r="FN20" s="17"/>
      <c r="FO20" s="2"/>
      <c r="FP20" s="4">
        <v>4</v>
      </c>
      <c r="FQ20" s="4">
        <v>4</v>
      </c>
      <c r="FR20" s="4">
        <v>100</v>
      </c>
      <c r="FS20" s="2"/>
      <c r="FT20" s="2"/>
      <c r="FU20" s="15"/>
      <c r="FV20" s="2"/>
      <c r="FW20" s="7">
        <v>0</v>
      </c>
      <c r="FX20" s="2"/>
      <c r="FY20" s="17"/>
      <c r="FZ20" s="2"/>
      <c r="GA20" s="2"/>
      <c r="GB20" s="17"/>
      <c r="GC20" s="4">
        <v>0</v>
      </c>
      <c r="GD20" s="4">
        <v>4</v>
      </c>
      <c r="GE20" s="4">
        <v>0</v>
      </c>
      <c r="GF20" s="6">
        <v>6</v>
      </c>
      <c r="GG20" s="17"/>
      <c r="GH20" s="2"/>
      <c r="GI20" s="2"/>
      <c r="GJ20" s="2"/>
      <c r="GK20" s="15"/>
      <c r="GL20" s="2"/>
      <c r="GM20" s="17"/>
      <c r="GN20" s="2"/>
      <c r="GO20" s="2"/>
      <c r="GP20" s="4">
        <v>6</v>
      </c>
      <c r="GQ20" s="4">
        <v>6</v>
      </c>
      <c r="GR20" s="4">
        <v>100</v>
      </c>
      <c r="GS20" s="3">
        <v>12</v>
      </c>
      <c r="GT20" s="3">
        <v>20</v>
      </c>
      <c r="GU20" s="3">
        <v>60</v>
      </c>
      <c r="GV20" s="2"/>
      <c r="GW20" s="2"/>
      <c r="GX20" s="2"/>
      <c r="GY20" s="2"/>
      <c r="GZ20" s="2"/>
      <c r="HA20" s="7">
        <v>0</v>
      </c>
      <c r="HB20" s="2"/>
      <c r="HC20" s="17"/>
      <c r="HD20" s="15"/>
      <c r="HE20" s="17"/>
      <c r="HF20" s="4">
        <v>0</v>
      </c>
      <c r="HG20" s="4">
        <v>2</v>
      </c>
      <c r="HH20" s="4">
        <v>0</v>
      </c>
      <c r="HI20" s="2"/>
      <c r="HJ20" s="7">
        <v>0</v>
      </c>
      <c r="HK20" s="2"/>
      <c r="HL20" s="2"/>
      <c r="HM20" s="17"/>
      <c r="HN20" s="15"/>
      <c r="HO20" s="17"/>
      <c r="HP20" s="2"/>
      <c r="HQ20" s="2"/>
      <c r="HR20" s="2"/>
      <c r="HS20" s="4">
        <v>0</v>
      </c>
      <c r="HT20" s="4">
        <v>4</v>
      </c>
      <c r="HU20" s="4">
        <v>0</v>
      </c>
      <c r="HV20" s="2"/>
      <c r="HW20" s="17"/>
      <c r="HX20" s="2"/>
      <c r="HY20" s="2"/>
      <c r="HZ20" s="15"/>
      <c r="IA20" s="8">
        <v>3</v>
      </c>
      <c r="IB20" s="2"/>
      <c r="IC20" s="2"/>
      <c r="ID20" s="2"/>
      <c r="IE20" s="2"/>
      <c r="IF20" s="4">
        <v>3</v>
      </c>
      <c r="IG20" s="4">
        <v>6</v>
      </c>
      <c r="IH20" s="4">
        <v>50</v>
      </c>
      <c r="II20" s="3">
        <v>3</v>
      </c>
      <c r="IJ20" s="3">
        <v>12</v>
      </c>
      <c r="IK20" s="3">
        <v>25</v>
      </c>
      <c r="IL20" s="1">
        <v>73</v>
      </c>
      <c r="IM20" s="1">
        <v>100</v>
      </c>
      <c r="IN20" s="1">
        <v>73</v>
      </c>
    </row>
    <row r="21" spans="1:248" ht="16.350000000000001" customHeight="1" x14ac:dyDescent="0.25">
      <c r="A21" s="1">
        <v>2137</v>
      </c>
      <c r="B21" s="2" t="s">
        <v>348</v>
      </c>
      <c r="C21" s="2" t="s">
        <v>349</v>
      </c>
      <c r="D21" s="2" t="s">
        <v>350</v>
      </c>
      <c r="E21" s="15" t="s">
        <v>527</v>
      </c>
      <c r="F21" s="2" t="s">
        <v>516</v>
      </c>
      <c r="G21" s="17"/>
      <c r="H21" s="2"/>
      <c r="I21" s="17"/>
      <c r="J21" s="6">
        <v>2</v>
      </c>
      <c r="K21" s="4">
        <v>2</v>
      </c>
      <c r="L21" s="4">
        <v>2</v>
      </c>
      <c r="M21" s="4">
        <v>100</v>
      </c>
      <c r="N21" s="2"/>
      <c r="O21" s="6">
        <v>2</v>
      </c>
      <c r="P21" s="17"/>
      <c r="Q21" s="2"/>
      <c r="R21" s="4">
        <v>2</v>
      </c>
      <c r="S21" s="4">
        <v>2</v>
      </c>
      <c r="T21" s="4">
        <v>100</v>
      </c>
      <c r="U21" s="17"/>
      <c r="V21" s="6">
        <v>2</v>
      </c>
      <c r="W21" s="17"/>
      <c r="X21" s="4">
        <v>2</v>
      </c>
      <c r="Y21" s="4">
        <v>2</v>
      </c>
      <c r="Z21" s="4">
        <v>100</v>
      </c>
      <c r="AA21" s="6">
        <v>2</v>
      </c>
      <c r="AB21" s="2"/>
      <c r="AC21" s="17"/>
      <c r="AD21" s="4">
        <v>2</v>
      </c>
      <c r="AE21" s="4">
        <v>2</v>
      </c>
      <c r="AF21" s="4">
        <v>100</v>
      </c>
      <c r="AG21" s="17"/>
      <c r="AH21" s="2"/>
      <c r="AI21" s="6">
        <v>2</v>
      </c>
      <c r="AJ21" s="4">
        <v>2</v>
      </c>
      <c r="AK21" s="4">
        <v>2</v>
      </c>
      <c r="AL21" s="4">
        <v>100</v>
      </c>
      <c r="AM21" s="17"/>
      <c r="AN21" s="7">
        <v>0</v>
      </c>
      <c r="AO21" s="4">
        <v>0</v>
      </c>
      <c r="AP21" s="4">
        <v>4</v>
      </c>
      <c r="AQ21" s="4">
        <v>0</v>
      </c>
      <c r="AR21" s="2"/>
      <c r="AS21" s="6">
        <v>4</v>
      </c>
      <c r="AT21" s="17"/>
      <c r="AU21" s="4">
        <v>4</v>
      </c>
      <c r="AV21" s="4">
        <v>4</v>
      </c>
      <c r="AW21" s="4">
        <v>100</v>
      </c>
      <c r="AX21" s="7">
        <v>0</v>
      </c>
      <c r="AY21" s="17"/>
      <c r="AZ21" s="4">
        <v>0</v>
      </c>
      <c r="BA21" s="4">
        <v>4</v>
      </c>
      <c r="BB21" s="4">
        <v>0</v>
      </c>
      <c r="BC21" s="7">
        <v>0</v>
      </c>
      <c r="BD21" s="17"/>
      <c r="BE21" s="2"/>
      <c r="BF21" s="4">
        <v>0</v>
      </c>
      <c r="BG21" s="4">
        <v>4</v>
      </c>
      <c r="BH21" s="4">
        <v>0</v>
      </c>
      <c r="BI21" s="17"/>
      <c r="BJ21" s="2"/>
      <c r="BK21" s="6">
        <v>4</v>
      </c>
      <c r="BL21" s="4">
        <v>4</v>
      </c>
      <c r="BM21" s="4">
        <v>4</v>
      </c>
      <c r="BN21" s="4">
        <v>100</v>
      </c>
      <c r="BO21" s="3">
        <v>18</v>
      </c>
      <c r="BP21" s="3">
        <v>30</v>
      </c>
      <c r="BQ21" s="3">
        <v>60</v>
      </c>
      <c r="BR21" s="17"/>
      <c r="BS21" s="17"/>
      <c r="BT21" s="6">
        <v>4</v>
      </c>
      <c r="BU21" s="2"/>
      <c r="BV21" s="2"/>
      <c r="BW21" s="2"/>
      <c r="BX21" s="4">
        <v>4</v>
      </c>
      <c r="BY21" s="4">
        <v>4</v>
      </c>
      <c r="BZ21" s="4">
        <v>100</v>
      </c>
      <c r="CA21" s="2"/>
      <c r="CB21" s="2"/>
      <c r="CC21" s="6">
        <v>4</v>
      </c>
      <c r="CD21" s="17"/>
      <c r="CE21" s="2"/>
      <c r="CF21" s="17"/>
      <c r="CG21" s="4">
        <v>4</v>
      </c>
      <c r="CH21" s="4">
        <v>4</v>
      </c>
      <c r="CI21" s="4">
        <v>100</v>
      </c>
      <c r="CJ21" s="2"/>
      <c r="CK21" s="2"/>
      <c r="CL21" s="17"/>
      <c r="CM21" s="2"/>
      <c r="CN21" s="8">
        <v>4</v>
      </c>
      <c r="CO21" s="2"/>
      <c r="CP21" s="4">
        <v>4</v>
      </c>
      <c r="CQ21" s="4">
        <v>6</v>
      </c>
      <c r="CR21" s="4">
        <v>66.67</v>
      </c>
      <c r="CS21" s="6">
        <v>6</v>
      </c>
      <c r="CT21" s="2"/>
      <c r="CU21" s="17"/>
      <c r="CV21" s="2"/>
      <c r="CW21" s="17"/>
      <c r="CX21" s="2"/>
      <c r="CY21" s="4">
        <v>6</v>
      </c>
      <c r="CZ21" s="4">
        <v>6</v>
      </c>
      <c r="DA21" s="4">
        <v>100</v>
      </c>
      <c r="DB21" s="2"/>
      <c r="DC21" s="2"/>
      <c r="DD21" s="6">
        <v>6</v>
      </c>
      <c r="DE21" s="17"/>
      <c r="DF21" s="17"/>
      <c r="DG21" s="2"/>
      <c r="DH21" s="4">
        <v>6</v>
      </c>
      <c r="DI21" s="4">
        <v>6</v>
      </c>
      <c r="DJ21" s="4">
        <v>100</v>
      </c>
      <c r="DK21" s="17"/>
      <c r="DL21" s="2"/>
      <c r="DM21" s="2"/>
      <c r="DN21" s="6">
        <v>6</v>
      </c>
      <c r="DO21" s="2"/>
      <c r="DP21" s="2"/>
      <c r="DQ21" s="4">
        <v>6</v>
      </c>
      <c r="DR21" s="4">
        <v>6</v>
      </c>
      <c r="DS21" s="4">
        <v>100</v>
      </c>
      <c r="DT21" s="8">
        <v>2</v>
      </c>
      <c r="DU21" s="2"/>
      <c r="DV21" s="2"/>
      <c r="DW21" s="2"/>
      <c r="DX21" s="17"/>
      <c r="DY21" s="2"/>
      <c r="DZ21" s="4">
        <v>2</v>
      </c>
      <c r="EA21" s="4">
        <v>6</v>
      </c>
      <c r="EB21" s="4">
        <v>33.33</v>
      </c>
      <c r="EC21" s="3">
        <v>32</v>
      </c>
      <c r="ED21" s="3">
        <v>38</v>
      </c>
      <c r="EE21" s="3">
        <v>84.21</v>
      </c>
      <c r="EF21" s="2"/>
      <c r="EG21" s="2"/>
      <c r="EH21" s="2"/>
      <c r="EI21" s="2"/>
      <c r="EJ21" s="2"/>
      <c r="EK21" s="2"/>
      <c r="EL21" s="17"/>
      <c r="EM21" s="7">
        <v>0</v>
      </c>
      <c r="EN21" s="2"/>
      <c r="EO21" s="2"/>
      <c r="EP21" s="4">
        <v>0</v>
      </c>
      <c r="EQ21" s="4">
        <v>2</v>
      </c>
      <c r="ER21" s="4">
        <v>0</v>
      </c>
      <c r="ES21" s="2"/>
      <c r="ET21" s="7">
        <v>0</v>
      </c>
      <c r="EU21" s="2"/>
      <c r="EV21" s="17"/>
      <c r="EW21" s="2"/>
      <c r="EX21" s="17"/>
      <c r="EY21" s="2"/>
      <c r="EZ21" s="2"/>
      <c r="FA21" s="2"/>
      <c r="FB21" s="2"/>
      <c r="FC21" s="4">
        <v>0</v>
      </c>
      <c r="FD21" s="4">
        <v>4</v>
      </c>
      <c r="FE21" s="4">
        <v>0</v>
      </c>
      <c r="FF21" s="2"/>
      <c r="FG21" s="7">
        <v>0</v>
      </c>
      <c r="FH21" s="2"/>
      <c r="FI21" s="17"/>
      <c r="FJ21" s="17"/>
      <c r="FK21" s="2"/>
      <c r="FL21" s="2"/>
      <c r="FM21" s="17"/>
      <c r="FN21" s="2"/>
      <c r="FO21" s="2"/>
      <c r="FP21" s="4">
        <v>0</v>
      </c>
      <c r="FQ21" s="4">
        <v>4</v>
      </c>
      <c r="FR21" s="4">
        <v>0</v>
      </c>
      <c r="FS21" s="2"/>
      <c r="FT21" s="2"/>
      <c r="FU21" s="2"/>
      <c r="FV21" s="17"/>
      <c r="FW21" s="17"/>
      <c r="FX21" s="2"/>
      <c r="FY21" s="7">
        <v>0</v>
      </c>
      <c r="FZ21" s="2"/>
      <c r="GA21" s="2"/>
      <c r="GB21" s="2"/>
      <c r="GC21" s="4">
        <v>0</v>
      </c>
      <c r="GD21" s="4">
        <v>4</v>
      </c>
      <c r="GE21" s="4">
        <v>0</v>
      </c>
      <c r="GF21" s="17"/>
      <c r="GG21" s="17"/>
      <c r="GH21" s="2"/>
      <c r="GI21" s="17"/>
      <c r="GJ21" s="2"/>
      <c r="GK21" s="2"/>
      <c r="GL21" s="6">
        <v>6</v>
      </c>
      <c r="GM21" s="2"/>
      <c r="GN21" s="2"/>
      <c r="GO21" s="2"/>
      <c r="GP21" s="4">
        <v>6</v>
      </c>
      <c r="GQ21" s="4">
        <v>6</v>
      </c>
      <c r="GR21" s="4">
        <v>100</v>
      </c>
      <c r="GS21" s="3">
        <v>6</v>
      </c>
      <c r="GT21" s="3">
        <v>20</v>
      </c>
      <c r="GU21" s="3">
        <v>30</v>
      </c>
      <c r="GV21" s="2"/>
      <c r="GW21" s="2"/>
      <c r="GX21" s="2"/>
      <c r="GY21" s="6">
        <v>2</v>
      </c>
      <c r="GZ21" s="2"/>
      <c r="HA21" s="2"/>
      <c r="HB21" s="17"/>
      <c r="HC21" s="17"/>
      <c r="HD21" s="2"/>
      <c r="HE21" s="17"/>
      <c r="HF21" s="4">
        <v>2</v>
      </c>
      <c r="HG21" s="4">
        <v>2</v>
      </c>
      <c r="HH21" s="4">
        <v>100</v>
      </c>
      <c r="HI21" s="2"/>
      <c r="HJ21" s="17"/>
      <c r="HK21" s="2"/>
      <c r="HL21" s="2"/>
      <c r="HM21" s="17"/>
      <c r="HN21" s="7">
        <v>0</v>
      </c>
      <c r="HO21" s="17"/>
      <c r="HP21" s="2"/>
      <c r="HQ21" s="2"/>
      <c r="HR21" s="2"/>
      <c r="HS21" s="4">
        <v>0</v>
      </c>
      <c r="HT21" s="4">
        <v>4</v>
      </c>
      <c r="HU21" s="4">
        <v>0</v>
      </c>
      <c r="HV21" s="6">
        <v>6</v>
      </c>
      <c r="HW21" s="2"/>
      <c r="HX21" s="2"/>
      <c r="HY21" s="2"/>
      <c r="HZ21" s="17"/>
      <c r="IA21" s="17"/>
      <c r="IB21" s="2"/>
      <c r="IC21" s="2"/>
      <c r="ID21" s="2"/>
      <c r="IE21" s="2"/>
      <c r="IF21" s="4">
        <v>6</v>
      </c>
      <c r="IG21" s="4">
        <v>6</v>
      </c>
      <c r="IH21" s="4">
        <v>100</v>
      </c>
      <c r="II21" s="3">
        <v>8</v>
      </c>
      <c r="IJ21" s="3">
        <v>12</v>
      </c>
      <c r="IK21" s="3">
        <v>66.67</v>
      </c>
      <c r="IL21" s="1">
        <v>64</v>
      </c>
      <c r="IM21" s="1">
        <v>100</v>
      </c>
      <c r="IN21" s="1">
        <v>64</v>
      </c>
    </row>
    <row r="22" spans="1:248" ht="16.350000000000001" customHeight="1" x14ac:dyDescent="0.25">
      <c r="A22" s="1">
        <v>975</v>
      </c>
      <c r="B22" s="2" t="s">
        <v>338</v>
      </c>
      <c r="C22" s="2" t="s">
        <v>339</v>
      </c>
      <c r="D22" s="2" t="s">
        <v>340</v>
      </c>
      <c r="E22" s="15" t="s">
        <v>522</v>
      </c>
      <c r="F22" s="2" t="s">
        <v>516</v>
      </c>
      <c r="G22" s="6">
        <v>2</v>
      </c>
      <c r="H22" s="2"/>
      <c r="I22" s="17"/>
      <c r="J22" s="17"/>
      <c r="K22" s="4">
        <v>2</v>
      </c>
      <c r="L22" s="4">
        <v>2</v>
      </c>
      <c r="M22" s="4">
        <v>100</v>
      </c>
      <c r="N22" s="15"/>
      <c r="O22" s="17"/>
      <c r="P22" s="17"/>
      <c r="Q22" s="7">
        <v>0</v>
      </c>
      <c r="R22" s="4">
        <v>0</v>
      </c>
      <c r="S22" s="4">
        <v>2</v>
      </c>
      <c r="T22" s="4">
        <v>0</v>
      </c>
      <c r="U22" s="6">
        <v>2</v>
      </c>
      <c r="V22" s="17"/>
      <c r="W22" s="17"/>
      <c r="X22" s="4">
        <v>2</v>
      </c>
      <c r="Y22" s="4">
        <v>2</v>
      </c>
      <c r="Z22" s="4">
        <v>100</v>
      </c>
      <c r="AA22" s="17"/>
      <c r="AB22" s="17"/>
      <c r="AC22" s="6">
        <v>2</v>
      </c>
      <c r="AD22" s="4">
        <v>2</v>
      </c>
      <c r="AE22" s="4">
        <v>2</v>
      </c>
      <c r="AF22" s="4">
        <v>100</v>
      </c>
      <c r="AG22" s="6">
        <v>2</v>
      </c>
      <c r="AH22" s="15"/>
      <c r="AI22" s="2"/>
      <c r="AJ22" s="4">
        <v>2</v>
      </c>
      <c r="AK22" s="4">
        <v>2</v>
      </c>
      <c r="AL22" s="4">
        <v>100</v>
      </c>
      <c r="AM22" s="7">
        <v>0</v>
      </c>
      <c r="AN22" s="17"/>
      <c r="AO22" s="4">
        <v>0</v>
      </c>
      <c r="AP22" s="4">
        <v>4</v>
      </c>
      <c r="AQ22" s="4">
        <v>0</v>
      </c>
      <c r="AR22" s="6">
        <v>4</v>
      </c>
      <c r="AS22" s="15"/>
      <c r="AT22" s="17"/>
      <c r="AU22" s="4">
        <v>4</v>
      </c>
      <c r="AV22" s="4">
        <v>4</v>
      </c>
      <c r="AW22" s="4">
        <v>100</v>
      </c>
      <c r="AX22" s="17"/>
      <c r="AY22" s="7">
        <v>0</v>
      </c>
      <c r="AZ22" s="4">
        <v>0</v>
      </c>
      <c r="BA22" s="4">
        <v>4</v>
      </c>
      <c r="BB22" s="4">
        <v>0</v>
      </c>
      <c r="BC22" s="17"/>
      <c r="BD22" s="17"/>
      <c r="BE22" s="7">
        <v>0</v>
      </c>
      <c r="BF22" s="4">
        <v>0</v>
      </c>
      <c r="BG22" s="4">
        <v>4</v>
      </c>
      <c r="BH22" s="4">
        <v>0</v>
      </c>
      <c r="BI22" s="17"/>
      <c r="BJ22" s="17"/>
      <c r="BK22" s="6">
        <v>4</v>
      </c>
      <c r="BL22" s="4">
        <v>4</v>
      </c>
      <c r="BM22" s="4">
        <v>4</v>
      </c>
      <c r="BN22" s="4">
        <v>100</v>
      </c>
      <c r="BO22" s="3">
        <v>16</v>
      </c>
      <c r="BP22" s="3">
        <v>30</v>
      </c>
      <c r="BQ22" s="3">
        <v>53.33</v>
      </c>
      <c r="BR22" s="17"/>
      <c r="BS22" s="2"/>
      <c r="BT22" s="8">
        <v>2</v>
      </c>
      <c r="BU22" s="2"/>
      <c r="BV22" s="2"/>
      <c r="BW22" s="15"/>
      <c r="BX22" s="4">
        <v>2</v>
      </c>
      <c r="BY22" s="4">
        <v>4</v>
      </c>
      <c r="BZ22" s="4">
        <v>50</v>
      </c>
      <c r="CA22" s="17"/>
      <c r="CB22" s="8">
        <v>2</v>
      </c>
      <c r="CC22" s="2"/>
      <c r="CD22" s="2"/>
      <c r="CE22" s="2"/>
      <c r="CF22" s="17"/>
      <c r="CG22" s="4">
        <v>2</v>
      </c>
      <c r="CH22" s="4">
        <v>4</v>
      </c>
      <c r="CI22" s="4">
        <v>50</v>
      </c>
      <c r="CJ22" s="2"/>
      <c r="CK22" s="6">
        <v>6</v>
      </c>
      <c r="CL22" s="17"/>
      <c r="CM22" s="2"/>
      <c r="CN22" s="15"/>
      <c r="CO22" s="2"/>
      <c r="CP22" s="4">
        <v>6</v>
      </c>
      <c r="CQ22" s="4">
        <v>6</v>
      </c>
      <c r="CR22" s="4">
        <v>100</v>
      </c>
      <c r="CS22" s="2"/>
      <c r="CT22" s="2"/>
      <c r="CU22" s="6">
        <v>6</v>
      </c>
      <c r="CV22" s="17"/>
      <c r="CW22" s="17"/>
      <c r="CX22" s="2"/>
      <c r="CY22" s="4">
        <v>6</v>
      </c>
      <c r="CZ22" s="4">
        <v>6</v>
      </c>
      <c r="DA22" s="4">
        <v>100</v>
      </c>
      <c r="DB22" s="8">
        <v>2</v>
      </c>
      <c r="DC22" s="2"/>
      <c r="DD22" s="2"/>
      <c r="DE22" s="17"/>
      <c r="DF22" s="17"/>
      <c r="DG22" s="2"/>
      <c r="DH22" s="4">
        <v>2</v>
      </c>
      <c r="DI22" s="4">
        <v>6</v>
      </c>
      <c r="DJ22" s="4">
        <v>33.33</v>
      </c>
      <c r="DK22" s="17"/>
      <c r="DL22" s="2"/>
      <c r="DM22" s="2"/>
      <c r="DN22" s="17"/>
      <c r="DO22" s="8">
        <v>2</v>
      </c>
      <c r="DP22" s="17"/>
      <c r="DQ22" s="4">
        <v>2</v>
      </c>
      <c r="DR22" s="4">
        <v>6</v>
      </c>
      <c r="DS22" s="4">
        <v>33.33</v>
      </c>
      <c r="DT22" s="2"/>
      <c r="DU22" s="6">
        <v>6</v>
      </c>
      <c r="DV22" s="2"/>
      <c r="DW22" s="2"/>
      <c r="DX22" s="17"/>
      <c r="DY22" s="17"/>
      <c r="DZ22" s="4">
        <v>6</v>
      </c>
      <c r="EA22" s="4">
        <v>6</v>
      </c>
      <c r="EB22" s="4">
        <v>100</v>
      </c>
      <c r="EC22" s="3">
        <v>26</v>
      </c>
      <c r="ED22" s="3">
        <v>38</v>
      </c>
      <c r="EE22" s="3">
        <v>68.42</v>
      </c>
      <c r="EF22" s="2"/>
      <c r="EG22" s="2"/>
      <c r="EH22" s="2"/>
      <c r="EI22" s="2"/>
      <c r="EJ22" s="17"/>
      <c r="EK22" s="15"/>
      <c r="EL22" s="17"/>
      <c r="EM22" s="2"/>
      <c r="EN22" s="2"/>
      <c r="EO22" s="7">
        <v>0</v>
      </c>
      <c r="EP22" s="4">
        <v>0</v>
      </c>
      <c r="EQ22" s="4">
        <v>2</v>
      </c>
      <c r="ER22" s="4">
        <v>0</v>
      </c>
      <c r="ES22" s="7">
        <v>0</v>
      </c>
      <c r="ET22" s="2"/>
      <c r="EU22" s="2"/>
      <c r="EV22" s="2"/>
      <c r="EW22" s="2"/>
      <c r="EX22" s="17"/>
      <c r="EY22" s="2"/>
      <c r="EZ22" s="17"/>
      <c r="FA22" s="2"/>
      <c r="FB22" s="15"/>
      <c r="FC22" s="4">
        <v>0</v>
      </c>
      <c r="FD22" s="4">
        <v>4</v>
      </c>
      <c r="FE22" s="4">
        <v>0</v>
      </c>
      <c r="FF22" s="2"/>
      <c r="FG22" s="2"/>
      <c r="FH22" s="7">
        <v>0</v>
      </c>
      <c r="FI22" s="2"/>
      <c r="FJ22" s="17"/>
      <c r="FK22" s="15"/>
      <c r="FL22" s="17"/>
      <c r="FM22" s="2"/>
      <c r="FN22" s="17"/>
      <c r="FO22" s="2"/>
      <c r="FP22" s="4">
        <v>0</v>
      </c>
      <c r="FQ22" s="4">
        <v>4</v>
      </c>
      <c r="FR22" s="4">
        <v>0</v>
      </c>
      <c r="FS22" s="2"/>
      <c r="FT22" s="2"/>
      <c r="FU22" s="2"/>
      <c r="FV22" s="17"/>
      <c r="FW22" s="15"/>
      <c r="FX22" s="2"/>
      <c r="FY22" s="17"/>
      <c r="FZ22" s="2"/>
      <c r="GA22" s="17"/>
      <c r="GB22" s="7">
        <v>0</v>
      </c>
      <c r="GC22" s="4">
        <v>0</v>
      </c>
      <c r="GD22" s="4">
        <v>4</v>
      </c>
      <c r="GE22" s="4">
        <v>0</v>
      </c>
      <c r="GF22" s="17"/>
      <c r="GG22" s="2"/>
      <c r="GH22" s="2"/>
      <c r="GI22" s="17"/>
      <c r="GJ22" s="2"/>
      <c r="GK22" s="2"/>
      <c r="GL22" s="2"/>
      <c r="GM22" s="7">
        <v>0</v>
      </c>
      <c r="GN22" s="2"/>
      <c r="GO22" s="2"/>
      <c r="GP22" s="4">
        <v>0</v>
      </c>
      <c r="GQ22" s="4">
        <v>6</v>
      </c>
      <c r="GR22" s="4">
        <v>0</v>
      </c>
      <c r="GS22" s="3">
        <v>0</v>
      </c>
      <c r="GT22" s="3">
        <v>20</v>
      </c>
      <c r="GU22" s="3">
        <v>0</v>
      </c>
      <c r="GV22" s="2"/>
      <c r="GW22" s="2"/>
      <c r="GX22" s="2"/>
      <c r="GY22" s="2"/>
      <c r="GZ22" s="2"/>
      <c r="HA22" s="17"/>
      <c r="HB22" s="2"/>
      <c r="HC22" s="7">
        <v>0</v>
      </c>
      <c r="HD22" s="2"/>
      <c r="HE22" s="17"/>
      <c r="HF22" s="4">
        <v>0</v>
      </c>
      <c r="HG22" s="4">
        <v>2</v>
      </c>
      <c r="HH22" s="4">
        <v>0</v>
      </c>
      <c r="HI22" s="2"/>
      <c r="HJ22" s="15"/>
      <c r="HK22" s="2"/>
      <c r="HL22" s="2"/>
      <c r="HM22" s="17"/>
      <c r="HN22" s="2"/>
      <c r="HO22" s="7">
        <v>0</v>
      </c>
      <c r="HP22" s="2"/>
      <c r="HQ22" s="2"/>
      <c r="HR22" s="17"/>
      <c r="HS22" s="4">
        <v>0</v>
      </c>
      <c r="HT22" s="4">
        <v>4</v>
      </c>
      <c r="HU22" s="4">
        <v>0</v>
      </c>
      <c r="HV22" s="2"/>
      <c r="HW22" s="6">
        <v>6</v>
      </c>
      <c r="HX22" s="2"/>
      <c r="HY22" s="17"/>
      <c r="HZ22" s="2"/>
      <c r="IA22" s="17"/>
      <c r="IB22" s="2"/>
      <c r="IC22" s="2"/>
      <c r="ID22" s="2"/>
      <c r="IE22" s="2"/>
      <c r="IF22" s="4">
        <v>6</v>
      </c>
      <c r="IG22" s="4">
        <v>6</v>
      </c>
      <c r="IH22" s="4">
        <v>100</v>
      </c>
      <c r="II22" s="3">
        <v>6</v>
      </c>
      <c r="IJ22" s="3">
        <v>12</v>
      </c>
      <c r="IK22" s="3">
        <v>50</v>
      </c>
      <c r="IL22" s="1">
        <v>48</v>
      </c>
      <c r="IM22" s="1">
        <v>100</v>
      </c>
      <c r="IN22" s="1">
        <v>48</v>
      </c>
    </row>
    <row r="23" spans="1:248" ht="16.350000000000001" customHeight="1" x14ac:dyDescent="0.25">
      <c r="A23" s="1">
        <v>3677</v>
      </c>
      <c r="B23" s="2" t="s">
        <v>48</v>
      </c>
      <c r="C23" s="2" t="s">
        <v>49</v>
      </c>
      <c r="D23" s="2" t="s">
        <v>50</v>
      </c>
      <c r="E23" s="15" t="s">
        <v>528</v>
      </c>
      <c r="F23" s="2" t="s">
        <v>516</v>
      </c>
      <c r="G23" s="17"/>
      <c r="H23" s="17"/>
      <c r="I23" s="6">
        <v>2</v>
      </c>
      <c r="J23" s="2"/>
      <c r="K23" s="4">
        <v>2</v>
      </c>
      <c r="L23" s="4">
        <v>2</v>
      </c>
      <c r="M23" s="4">
        <v>100</v>
      </c>
      <c r="N23" s="15"/>
      <c r="O23" s="2"/>
      <c r="P23" s="6">
        <v>2</v>
      </c>
      <c r="Q23" s="2"/>
      <c r="R23" s="4">
        <v>2</v>
      </c>
      <c r="S23" s="4">
        <v>2</v>
      </c>
      <c r="T23" s="4">
        <v>100</v>
      </c>
      <c r="U23" s="17"/>
      <c r="V23" s="6">
        <v>2</v>
      </c>
      <c r="W23" s="17"/>
      <c r="X23" s="4">
        <v>2</v>
      </c>
      <c r="Y23" s="4">
        <v>2</v>
      </c>
      <c r="Z23" s="4">
        <v>100</v>
      </c>
      <c r="AA23" s="6">
        <v>2</v>
      </c>
      <c r="AB23" s="17"/>
      <c r="AC23" s="17"/>
      <c r="AD23" s="4">
        <v>2</v>
      </c>
      <c r="AE23" s="4">
        <v>2</v>
      </c>
      <c r="AF23" s="4">
        <v>100</v>
      </c>
      <c r="AG23" s="6">
        <v>2</v>
      </c>
      <c r="AH23" s="17"/>
      <c r="AI23" s="17"/>
      <c r="AJ23" s="4">
        <v>2</v>
      </c>
      <c r="AK23" s="4">
        <v>2</v>
      </c>
      <c r="AL23" s="4">
        <v>100</v>
      </c>
      <c r="AM23" s="17"/>
      <c r="AN23" s="7">
        <v>0</v>
      </c>
      <c r="AO23" s="4">
        <v>0</v>
      </c>
      <c r="AP23" s="4">
        <v>4</v>
      </c>
      <c r="AQ23" s="4">
        <v>0</v>
      </c>
      <c r="AR23" s="6">
        <v>4</v>
      </c>
      <c r="AS23" s="15"/>
      <c r="AT23" s="17"/>
      <c r="AU23" s="4">
        <v>4</v>
      </c>
      <c r="AV23" s="4">
        <v>4</v>
      </c>
      <c r="AW23" s="4">
        <v>100</v>
      </c>
      <c r="AX23" s="7">
        <v>0</v>
      </c>
      <c r="AY23" s="17"/>
      <c r="AZ23" s="4">
        <v>0</v>
      </c>
      <c r="BA23" s="4">
        <v>4</v>
      </c>
      <c r="BB23" s="4">
        <v>0</v>
      </c>
      <c r="BC23" s="2"/>
      <c r="BD23" s="7">
        <v>0</v>
      </c>
      <c r="BE23" s="17"/>
      <c r="BF23" s="4">
        <v>0</v>
      </c>
      <c r="BG23" s="4">
        <v>4</v>
      </c>
      <c r="BH23" s="4">
        <v>0</v>
      </c>
      <c r="BI23" s="17"/>
      <c r="BJ23" s="15"/>
      <c r="BK23" s="6">
        <v>4</v>
      </c>
      <c r="BL23" s="4">
        <v>4</v>
      </c>
      <c r="BM23" s="4">
        <v>4</v>
      </c>
      <c r="BN23" s="4">
        <v>100</v>
      </c>
      <c r="BO23" s="3">
        <v>18</v>
      </c>
      <c r="BP23" s="3">
        <v>30</v>
      </c>
      <c r="BQ23" s="3">
        <v>60</v>
      </c>
      <c r="BR23" s="8">
        <v>2</v>
      </c>
      <c r="BS23" s="2"/>
      <c r="BT23" s="17"/>
      <c r="BU23" s="2"/>
      <c r="BV23" s="2"/>
      <c r="BW23" s="2"/>
      <c r="BX23" s="4">
        <v>2</v>
      </c>
      <c r="BY23" s="4">
        <v>4</v>
      </c>
      <c r="BZ23" s="4">
        <v>50</v>
      </c>
      <c r="CA23" s="15"/>
      <c r="CB23" s="2"/>
      <c r="CC23" s="2"/>
      <c r="CD23" s="17"/>
      <c r="CE23" s="2"/>
      <c r="CF23" s="6">
        <v>4</v>
      </c>
      <c r="CG23" s="4">
        <v>4</v>
      </c>
      <c r="CH23" s="4">
        <v>4</v>
      </c>
      <c r="CI23" s="4">
        <v>100</v>
      </c>
      <c r="CJ23" s="15"/>
      <c r="CK23" s="2"/>
      <c r="CL23" s="8">
        <v>2</v>
      </c>
      <c r="CM23" s="17"/>
      <c r="CN23" s="2"/>
      <c r="CO23" s="2"/>
      <c r="CP23" s="4">
        <v>2</v>
      </c>
      <c r="CQ23" s="4">
        <v>6</v>
      </c>
      <c r="CR23" s="4">
        <v>33.33</v>
      </c>
      <c r="CS23" s="15"/>
      <c r="CT23" s="2"/>
      <c r="CU23" s="17"/>
      <c r="CV23" s="6">
        <v>6</v>
      </c>
      <c r="CW23" s="2"/>
      <c r="CX23" s="2"/>
      <c r="CY23" s="4">
        <v>6</v>
      </c>
      <c r="CZ23" s="4">
        <v>6</v>
      </c>
      <c r="DA23" s="4">
        <v>100</v>
      </c>
      <c r="DB23" s="2"/>
      <c r="DC23" s="2"/>
      <c r="DD23" s="17"/>
      <c r="DE23" s="6">
        <v>6</v>
      </c>
      <c r="DF23" s="2"/>
      <c r="DG23" s="17"/>
      <c r="DH23" s="4">
        <v>6</v>
      </c>
      <c r="DI23" s="4">
        <v>6</v>
      </c>
      <c r="DJ23" s="4">
        <v>100</v>
      </c>
      <c r="DK23" s="15"/>
      <c r="DL23" s="17"/>
      <c r="DM23" s="17"/>
      <c r="DN23" s="2"/>
      <c r="DO23" s="2"/>
      <c r="DP23" s="6">
        <v>6</v>
      </c>
      <c r="DQ23" s="4">
        <v>6</v>
      </c>
      <c r="DR23" s="4">
        <v>6</v>
      </c>
      <c r="DS23" s="4">
        <v>100</v>
      </c>
      <c r="DT23" s="2"/>
      <c r="DU23" s="2"/>
      <c r="DV23" s="2"/>
      <c r="DW23" s="15"/>
      <c r="DX23" s="6">
        <v>6</v>
      </c>
      <c r="DY23" s="17"/>
      <c r="DZ23" s="4">
        <v>6</v>
      </c>
      <c r="EA23" s="4">
        <v>6</v>
      </c>
      <c r="EB23" s="4">
        <v>100</v>
      </c>
      <c r="EC23" s="3">
        <v>32</v>
      </c>
      <c r="ED23" s="3">
        <v>38</v>
      </c>
      <c r="EE23" s="3">
        <v>84.21</v>
      </c>
      <c r="EF23" s="2"/>
      <c r="EG23" s="15"/>
      <c r="EH23" s="2"/>
      <c r="EI23" s="2"/>
      <c r="EJ23" s="7">
        <v>0</v>
      </c>
      <c r="EK23" s="2"/>
      <c r="EL23" s="2"/>
      <c r="EM23" s="2"/>
      <c r="EN23" s="2"/>
      <c r="EO23" s="17"/>
      <c r="EP23" s="4">
        <v>0</v>
      </c>
      <c r="EQ23" s="4">
        <v>2</v>
      </c>
      <c r="ER23" s="4">
        <v>0</v>
      </c>
      <c r="ES23" s="2"/>
      <c r="ET23" s="15"/>
      <c r="EU23" s="17"/>
      <c r="EV23" s="17"/>
      <c r="EW23" s="2"/>
      <c r="EX23" s="2"/>
      <c r="EY23" s="2"/>
      <c r="EZ23" s="7">
        <v>0</v>
      </c>
      <c r="FA23" s="2"/>
      <c r="FB23" s="2"/>
      <c r="FC23" s="4">
        <v>0</v>
      </c>
      <c r="FD23" s="4">
        <v>4</v>
      </c>
      <c r="FE23" s="4">
        <v>0</v>
      </c>
      <c r="FF23" s="2"/>
      <c r="FG23" s="2"/>
      <c r="FH23" s="2"/>
      <c r="FI23" s="2"/>
      <c r="FJ23" s="2"/>
      <c r="FK23" s="2"/>
      <c r="FL23" s="2"/>
      <c r="FM23" s="15"/>
      <c r="FN23" s="7">
        <v>0</v>
      </c>
      <c r="FO23" s="17"/>
      <c r="FP23" s="4">
        <v>0</v>
      </c>
      <c r="FQ23" s="4">
        <v>4</v>
      </c>
      <c r="FR23" s="4">
        <v>0</v>
      </c>
      <c r="FS23" s="2"/>
      <c r="FT23" s="17"/>
      <c r="FU23" s="2"/>
      <c r="FV23" s="2"/>
      <c r="FW23" s="2"/>
      <c r="FX23" s="2"/>
      <c r="FY23" s="7">
        <v>0</v>
      </c>
      <c r="FZ23" s="17"/>
      <c r="GA23" s="2"/>
      <c r="GB23" s="2"/>
      <c r="GC23" s="4">
        <v>0</v>
      </c>
      <c r="GD23" s="4">
        <v>4</v>
      </c>
      <c r="GE23" s="4">
        <v>0</v>
      </c>
      <c r="GF23" s="6">
        <v>6</v>
      </c>
      <c r="GG23" s="2"/>
      <c r="GH23" s="2"/>
      <c r="GI23" s="2"/>
      <c r="GJ23" s="2"/>
      <c r="GK23" s="2"/>
      <c r="GL23" s="2"/>
      <c r="GM23" s="2"/>
      <c r="GN23" s="17"/>
      <c r="GO23" s="2"/>
      <c r="GP23" s="4">
        <v>6</v>
      </c>
      <c r="GQ23" s="4">
        <v>6</v>
      </c>
      <c r="GR23" s="4">
        <v>100</v>
      </c>
      <c r="GS23" s="3">
        <v>6</v>
      </c>
      <c r="GT23" s="3">
        <v>20</v>
      </c>
      <c r="GU23" s="3">
        <v>30</v>
      </c>
      <c r="GV23" s="17"/>
      <c r="GW23" s="2"/>
      <c r="GX23" s="2"/>
      <c r="GY23" s="2"/>
      <c r="GZ23" s="17"/>
      <c r="HA23" s="6">
        <v>2</v>
      </c>
      <c r="HB23" s="2"/>
      <c r="HC23" s="2"/>
      <c r="HD23" s="2"/>
      <c r="HE23" s="2"/>
      <c r="HF23" s="4">
        <v>2</v>
      </c>
      <c r="HG23" s="4">
        <v>2</v>
      </c>
      <c r="HH23" s="4">
        <v>100</v>
      </c>
      <c r="HI23" s="2"/>
      <c r="HJ23" s="17"/>
      <c r="HK23" s="2"/>
      <c r="HL23" s="17"/>
      <c r="HM23" s="6">
        <v>4</v>
      </c>
      <c r="HN23" s="2"/>
      <c r="HO23" s="2"/>
      <c r="HP23" s="15"/>
      <c r="HQ23" s="2"/>
      <c r="HR23" s="2"/>
      <c r="HS23" s="4">
        <v>4</v>
      </c>
      <c r="HT23" s="4">
        <v>4</v>
      </c>
      <c r="HU23" s="4">
        <v>100</v>
      </c>
      <c r="HV23" s="2"/>
      <c r="HW23" s="2"/>
      <c r="HX23" s="2"/>
      <c r="HY23" s="2"/>
      <c r="HZ23" s="2"/>
      <c r="IA23" s="8">
        <v>3</v>
      </c>
      <c r="IB23" s="2"/>
      <c r="IC23" s="15"/>
      <c r="ID23" s="2"/>
      <c r="IE23" s="2"/>
      <c r="IF23" s="4">
        <v>3</v>
      </c>
      <c r="IG23" s="4">
        <v>6</v>
      </c>
      <c r="IH23" s="4">
        <v>50</v>
      </c>
      <c r="II23" s="3">
        <v>9</v>
      </c>
      <c r="IJ23" s="3">
        <v>12</v>
      </c>
      <c r="IK23" s="3">
        <v>75</v>
      </c>
      <c r="IL23" s="1">
        <v>65</v>
      </c>
      <c r="IM23" s="1">
        <v>100</v>
      </c>
      <c r="IN23" s="1">
        <v>65</v>
      </c>
    </row>
    <row r="24" spans="1:248" ht="16.350000000000001" customHeight="1" x14ac:dyDescent="0.25">
      <c r="A24" s="1">
        <v>2176</v>
      </c>
      <c r="B24" s="2" t="s">
        <v>328</v>
      </c>
      <c r="C24" s="2" t="s">
        <v>351</v>
      </c>
      <c r="D24" s="2" t="s">
        <v>321</v>
      </c>
      <c r="E24" s="15" t="s">
        <v>530</v>
      </c>
      <c r="F24" s="2" t="s">
        <v>516</v>
      </c>
      <c r="G24" s="6">
        <v>2</v>
      </c>
      <c r="H24" s="17"/>
      <c r="I24" s="17"/>
      <c r="J24" s="2"/>
      <c r="K24" s="4">
        <v>2</v>
      </c>
      <c r="L24" s="4">
        <v>2</v>
      </c>
      <c r="M24" s="4">
        <v>100</v>
      </c>
      <c r="N24" s="2"/>
      <c r="O24" s="6">
        <v>2</v>
      </c>
      <c r="P24" s="17"/>
      <c r="Q24" s="2"/>
      <c r="R24" s="4">
        <v>2</v>
      </c>
      <c r="S24" s="4">
        <v>2</v>
      </c>
      <c r="T24" s="4">
        <v>100</v>
      </c>
      <c r="U24" s="17"/>
      <c r="V24" s="6">
        <v>2</v>
      </c>
      <c r="W24" s="15"/>
      <c r="X24" s="4">
        <v>2</v>
      </c>
      <c r="Y24" s="4">
        <v>2</v>
      </c>
      <c r="Z24" s="4">
        <v>100</v>
      </c>
      <c r="AA24" s="2"/>
      <c r="AB24" s="6">
        <v>2</v>
      </c>
      <c r="AC24" s="17"/>
      <c r="AD24" s="4">
        <v>2</v>
      </c>
      <c r="AE24" s="4">
        <v>2</v>
      </c>
      <c r="AF24" s="4">
        <v>100</v>
      </c>
      <c r="AG24" s="6">
        <v>2</v>
      </c>
      <c r="AH24" s="17"/>
      <c r="AI24" s="17"/>
      <c r="AJ24" s="4">
        <v>2</v>
      </c>
      <c r="AK24" s="4">
        <v>2</v>
      </c>
      <c r="AL24" s="4">
        <v>100</v>
      </c>
      <c r="AM24" s="6">
        <v>4</v>
      </c>
      <c r="AN24" s="15"/>
      <c r="AO24" s="4">
        <v>4</v>
      </c>
      <c r="AP24" s="4">
        <v>4</v>
      </c>
      <c r="AQ24" s="4">
        <v>100</v>
      </c>
      <c r="AR24" s="17"/>
      <c r="AS24" s="17"/>
      <c r="AT24" s="6">
        <v>4</v>
      </c>
      <c r="AU24" s="4">
        <v>4</v>
      </c>
      <c r="AV24" s="4">
        <v>4</v>
      </c>
      <c r="AW24" s="4">
        <v>100</v>
      </c>
      <c r="AX24" s="17"/>
      <c r="AY24" s="6">
        <v>4</v>
      </c>
      <c r="AZ24" s="4">
        <v>4</v>
      </c>
      <c r="BA24" s="4">
        <v>4</v>
      </c>
      <c r="BB24" s="4">
        <v>100</v>
      </c>
      <c r="BC24" s="7">
        <v>0</v>
      </c>
      <c r="BD24" s="2"/>
      <c r="BE24" s="17"/>
      <c r="BF24" s="4">
        <v>0</v>
      </c>
      <c r="BG24" s="4">
        <v>4</v>
      </c>
      <c r="BH24" s="4">
        <v>0</v>
      </c>
      <c r="BI24" s="17"/>
      <c r="BJ24" s="6">
        <v>4</v>
      </c>
      <c r="BK24" s="17"/>
      <c r="BL24" s="4">
        <v>4</v>
      </c>
      <c r="BM24" s="4">
        <v>4</v>
      </c>
      <c r="BN24" s="4">
        <v>100</v>
      </c>
      <c r="BO24" s="3">
        <v>26</v>
      </c>
      <c r="BP24" s="3">
        <v>30</v>
      </c>
      <c r="BQ24" s="3">
        <v>86.67</v>
      </c>
      <c r="BR24" s="8">
        <v>2</v>
      </c>
      <c r="BS24" s="17"/>
      <c r="BT24" s="17"/>
      <c r="BU24" s="17"/>
      <c r="BV24" s="2"/>
      <c r="BW24" s="2"/>
      <c r="BX24" s="4">
        <v>2</v>
      </c>
      <c r="BY24" s="4">
        <v>4</v>
      </c>
      <c r="BZ24" s="4">
        <v>50</v>
      </c>
      <c r="CA24" s="6">
        <v>4</v>
      </c>
      <c r="CB24" s="17"/>
      <c r="CC24" s="2"/>
      <c r="CD24" s="17"/>
      <c r="CE24" s="2"/>
      <c r="CF24" s="2"/>
      <c r="CG24" s="4">
        <v>4</v>
      </c>
      <c r="CH24" s="4">
        <v>4</v>
      </c>
      <c r="CI24" s="4">
        <v>100</v>
      </c>
      <c r="CJ24" s="2"/>
      <c r="CK24" s="6">
        <v>6</v>
      </c>
      <c r="CL24" s="15"/>
      <c r="CM24" s="17"/>
      <c r="CN24" s="17"/>
      <c r="CO24" s="2"/>
      <c r="CP24" s="4">
        <v>6</v>
      </c>
      <c r="CQ24" s="4">
        <v>6</v>
      </c>
      <c r="CR24" s="4">
        <v>100</v>
      </c>
      <c r="CS24" s="17"/>
      <c r="CT24" s="2"/>
      <c r="CU24" s="17"/>
      <c r="CV24" s="15"/>
      <c r="CW24" s="8">
        <v>2</v>
      </c>
      <c r="CX24" s="2"/>
      <c r="CY24" s="4">
        <v>2</v>
      </c>
      <c r="CZ24" s="4">
        <v>6</v>
      </c>
      <c r="DA24" s="4">
        <v>33.33</v>
      </c>
      <c r="DB24" s="7">
        <v>0</v>
      </c>
      <c r="DC24" s="2"/>
      <c r="DD24" s="17"/>
      <c r="DE24" s="17"/>
      <c r="DF24" s="17"/>
      <c r="DG24" s="15"/>
      <c r="DH24" s="4">
        <v>0</v>
      </c>
      <c r="DI24" s="4">
        <v>6</v>
      </c>
      <c r="DJ24" s="4">
        <v>0</v>
      </c>
      <c r="DK24" s="17"/>
      <c r="DL24" s="17"/>
      <c r="DM24" s="17"/>
      <c r="DN24" s="8">
        <v>2</v>
      </c>
      <c r="DO24" s="2"/>
      <c r="DP24" s="2"/>
      <c r="DQ24" s="4">
        <v>2</v>
      </c>
      <c r="DR24" s="4">
        <v>6</v>
      </c>
      <c r="DS24" s="4">
        <v>33.33</v>
      </c>
      <c r="DT24" s="2"/>
      <c r="DU24" s="17"/>
      <c r="DV24" s="2"/>
      <c r="DW24" s="2"/>
      <c r="DX24" s="17"/>
      <c r="DY24" s="6">
        <v>6</v>
      </c>
      <c r="DZ24" s="4">
        <v>6</v>
      </c>
      <c r="EA24" s="4">
        <v>6</v>
      </c>
      <c r="EB24" s="4">
        <v>100</v>
      </c>
      <c r="EC24" s="3">
        <v>22</v>
      </c>
      <c r="ED24" s="3">
        <v>38</v>
      </c>
      <c r="EE24" s="3">
        <v>57.89</v>
      </c>
      <c r="EF24" s="2"/>
      <c r="EG24" s="2"/>
      <c r="EH24" s="2"/>
      <c r="EI24" s="2"/>
      <c r="EJ24" s="2"/>
      <c r="EK24" s="2"/>
      <c r="EL24" s="17"/>
      <c r="EM24" s="17"/>
      <c r="EN24" s="2"/>
      <c r="EO24" s="6">
        <v>2</v>
      </c>
      <c r="EP24" s="4">
        <v>2</v>
      </c>
      <c r="EQ24" s="4">
        <v>2</v>
      </c>
      <c r="ER24" s="4">
        <v>100</v>
      </c>
      <c r="ES24" s="2"/>
      <c r="ET24" s="2"/>
      <c r="EU24" s="15"/>
      <c r="EV24" s="17"/>
      <c r="EW24" s="2"/>
      <c r="EX24" s="7">
        <v>0</v>
      </c>
      <c r="EY24" s="17"/>
      <c r="EZ24" s="2"/>
      <c r="FA24" s="2"/>
      <c r="FB24" s="2"/>
      <c r="FC24" s="4">
        <v>0</v>
      </c>
      <c r="FD24" s="4">
        <v>4</v>
      </c>
      <c r="FE24" s="4">
        <v>0</v>
      </c>
      <c r="FF24" s="17"/>
      <c r="FG24" s="2"/>
      <c r="FH24" s="2"/>
      <c r="FI24" s="2"/>
      <c r="FJ24" s="2"/>
      <c r="FK24" s="2"/>
      <c r="FL24" s="6">
        <v>4</v>
      </c>
      <c r="FM24" s="17"/>
      <c r="FN24" s="15"/>
      <c r="FO24" s="17"/>
      <c r="FP24" s="4">
        <v>4</v>
      </c>
      <c r="FQ24" s="4">
        <v>4</v>
      </c>
      <c r="FR24" s="4">
        <v>100</v>
      </c>
      <c r="FS24" s="2"/>
      <c r="FT24" s="17"/>
      <c r="FU24" s="2"/>
      <c r="FV24" s="17"/>
      <c r="FW24" s="2"/>
      <c r="FX24" s="2"/>
      <c r="FY24" s="2"/>
      <c r="FZ24" s="15"/>
      <c r="GA24" s="7">
        <v>0</v>
      </c>
      <c r="GB24" s="2"/>
      <c r="GC24" s="4">
        <v>0</v>
      </c>
      <c r="GD24" s="4">
        <v>4</v>
      </c>
      <c r="GE24" s="4">
        <v>0</v>
      </c>
      <c r="GF24" s="8">
        <v>2</v>
      </c>
      <c r="GG24" s="2"/>
      <c r="GH24" s="2"/>
      <c r="GI24" s="2"/>
      <c r="GJ24" s="2"/>
      <c r="GK24" s="2"/>
      <c r="GL24" s="2"/>
      <c r="GM24" s="17"/>
      <c r="GN24" s="17"/>
      <c r="GO24" s="2"/>
      <c r="GP24" s="4">
        <v>2</v>
      </c>
      <c r="GQ24" s="4">
        <v>6</v>
      </c>
      <c r="GR24" s="4">
        <v>33.33</v>
      </c>
      <c r="GS24" s="3">
        <v>8</v>
      </c>
      <c r="GT24" s="3">
        <v>20</v>
      </c>
      <c r="GU24" s="3">
        <v>40</v>
      </c>
      <c r="GV24" s="17"/>
      <c r="GW24" s="2"/>
      <c r="GX24" s="2"/>
      <c r="GY24" s="2"/>
      <c r="GZ24" s="15"/>
      <c r="HA24" s="17"/>
      <c r="HB24" s="17"/>
      <c r="HC24" s="2"/>
      <c r="HD24" s="2"/>
      <c r="HE24" s="6">
        <v>2</v>
      </c>
      <c r="HF24" s="4">
        <v>2</v>
      </c>
      <c r="HG24" s="4">
        <v>2</v>
      </c>
      <c r="HH24" s="4">
        <v>100</v>
      </c>
      <c r="HI24" s="2"/>
      <c r="HJ24" s="15"/>
      <c r="HK24" s="2"/>
      <c r="HL24" s="17"/>
      <c r="HM24" s="17"/>
      <c r="HN24" s="2"/>
      <c r="HO24" s="2"/>
      <c r="HP24" s="2"/>
      <c r="HQ24" s="2"/>
      <c r="HR24" s="6">
        <v>4</v>
      </c>
      <c r="HS24" s="4">
        <v>4</v>
      </c>
      <c r="HT24" s="4">
        <v>4</v>
      </c>
      <c r="HU24" s="4">
        <v>100</v>
      </c>
      <c r="HV24" s="2"/>
      <c r="HW24" s="2"/>
      <c r="HX24" s="2"/>
      <c r="HY24" s="7">
        <v>0</v>
      </c>
      <c r="HZ24" s="17"/>
      <c r="IA24" s="17"/>
      <c r="IB24" s="2"/>
      <c r="IC24" s="2"/>
      <c r="ID24" s="2"/>
      <c r="IE24" s="17"/>
      <c r="IF24" s="4">
        <v>0</v>
      </c>
      <c r="IG24" s="4">
        <v>6</v>
      </c>
      <c r="IH24" s="4">
        <v>0</v>
      </c>
      <c r="II24" s="3">
        <v>6</v>
      </c>
      <c r="IJ24" s="3">
        <v>12</v>
      </c>
      <c r="IK24" s="3">
        <v>50</v>
      </c>
      <c r="IL24" s="1">
        <v>62</v>
      </c>
      <c r="IM24" s="1">
        <v>100</v>
      </c>
      <c r="IN24" s="1">
        <v>62</v>
      </c>
    </row>
    <row r="25" spans="1:248" ht="16.350000000000001" customHeight="1" x14ac:dyDescent="0.25">
      <c r="A25" s="1">
        <v>483</v>
      </c>
      <c r="B25" s="2" t="s">
        <v>328</v>
      </c>
      <c r="C25" s="2" t="s">
        <v>329</v>
      </c>
      <c r="D25" s="2" t="s">
        <v>327</v>
      </c>
      <c r="E25" s="15" t="s">
        <v>529</v>
      </c>
      <c r="F25" s="2" t="s">
        <v>516</v>
      </c>
      <c r="G25" s="17"/>
      <c r="H25" s="2"/>
      <c r="I25" s="6">
        <v>2</v>
      </c>
      <c r="J25" s="2"/>
      <c r="K25" s="4">
        <v>2</v>
      </c>
      <c r="L25" s="4">
        <v>2</v>
      </c>
      <c r="M25" s="4">
        <v>100</v>
      </c>
      <c r="N25" s="17"/>
      <c r="O25" s="17"/>
      <c r="P25" s="6">
        <v>2</v>
      </c>
      <c r="Q25" s="15"/>
      <c r="R25" s="4">
        <v>2</v>
      </c>
      <c r="S25" s="4">
        <v>2</v>
      </c>
      <c r="T25" s="4">
        <v>100</v>
      </c>
      <c r="U25" s="6">
        <v>2</v>
      </c>
      <c r="V25" s="17"/>
      <c r="W25" s="2"/>
      <c r="X25" s="4">
        <v>2</v>
      </c>
      <c r="Y25" s="4">
        <v>2</v>
      </c>
      <c r="Z25" s="4">
        <v>100</v>
      </c>
      <c r="AA25" s="2"/>
      <c r="AB25" s="17"/>
      <c r="AC25" s="6">
        <v>2</v>
      </c>
      <c r="AD25" s="4">
        <v>2</v>
      </c>
      <c r="AE25" s="4">
        <v>2</v>
      </c>
      <c r="AF25" s="4">
        <v>100</v>
      </c>
      <c r="AG25" s="17"/>
      <c r="AH25" s="17"/>
      <c r="AI25" s="6">
        <v>2</v>
      </c>
      <c r="AJ25" s="4">
        <v>2</v>
      </c>
      <c r="AK25" s="4">
        <v>2</v>
      </c>
      <c r="AL25" s="4">
        <v>100</v>
      </c>
      <c r="AM25" s="6">
        <v>4</v>
      </c>
      <c r="AN25" s="17"/>
      <c r="AO25" s="4">
        <v>4</v>
      </c>
      <c r="AP25" s="4">
        <v>4</v>
      </c>
      <c r="AQ25" s="4">
        <v>100</v>
      </c>
      <c r="AR25" s="15"/>
      <c r="AS25" s="6">
        <v>4</v>
      </c>
      <c r="AT25" s="17"/>
      <c r="AU25" s="4">
        <v>4</v>
      </c>
      <c r="AV25" s="4">
        <v>4</v>
      </c>
      <c r="AW25" s="4">
        <v>100</v>
      </c>
      <c r="AX25" s="17"/>
      <c r="AY25" s="6">
        <v>4</v>
      </c>
      <c r="AZ25" s="4">
        <v>4</v>
      </c>
      <c r="BA25" s="4">
        <v>4</v>
      </c>
      <c r="BB25" s="4">
        <v>100</v>
      </c>
      <c r="BC25" s="6">
        <v>4</v>
      </c>
      <c r="BD25" s="2"/>
      <c r="BE25" s="15"/>
      <c r="BF25" s="4">
        <v>4</v>
      </c>
      <c r="BG25" s="4">
        <v>4</v>
      </c>
      <c r="BH25" s="4">
        <v>100</v>
      </c>
      <c r="BI25" s="6">
        <v>4</v>
      </c>
      <c r="BJ25" s="17"/>
      <c r="BK25" s="15"/>
      <c r="BL25" s="4">
        <v>4</v>
      </c>
      <c r="BM25" s="4">
        <v>4</v>
      </c>
      <c r="BN25" s="4">
        <v>100</v>
      </c>
      <c r="BO25" s="3">
        <v>30</v>
      </c>
      <c r="BP25" s="3">
        <v>30</v>
      </c>
      <c r="BQ25" s="3">
        <v>100</v>
      </c>
      <c r="BR25" s="17"/>
      <c r="BS25" s="8">
        <v>2</v>
      </c>
      <c r="BT25" s="17"/>
      <c r="BU25" s="17"/>
      <c r="BV25" s="2"/>
      <c r="BW25" s="2"/>
      <c r="BX25" s="4">
        <v>2</v>
      </c>
      <c r="BY25" s="4">
        <v>4</v>
      </c>
      <c r="BZ25" s="4">
        <v>50</v>
      </c>
      <c r="CA25" s="17"/>
      <c r="CB25" s="17"/>
      <c r="CC25" s="2"/>
      <c r="CD25" s="6">
        <v>4</v>
      </c>
      <c r="CE25" s="2"/>
      <c r="CF25" s="17"/>
      <c r="CG25" s="4">
        <v>4</v>
      </c>
      <c r="CH25" s="4">
        <v>4</v>
      </c>
      <c r="CI25" s="4">
        <v>100</v>
      </c>
      <c r="CJ25" s="17"/>
      <c r="CK25" s="17"/>
      <c r="CL25" s="2"/>
      <c r="CM25" s="2"/>
      <c r="CN25" s="8">
        <v>2</v>
      </c>
      <c r="CO25" s="2"/>
      <c r="CP25" s="4">
        <v>2</v>
      </c>
      <c r="CQ25" s="4">
        <v>6</v>
      </c>
      <c r="CR25" s="4">
        <v>33.33</v>
      </c>
      <c r="CS25" s="17"/>
      <c r="CT25" s="17"/>
      <c r="CU25" s="6">
        <v>6</v>
      </c>
      <c r="CV25" s="2"/>
      <c r="CW25" s="17"/>
      <c r="CX25" s="2"/>
      <c r="CY25" s="4">
        <v>6</v>
      </c>
      <c r="CZ25" s="4">
        <v>6</v>
      </c>
      <c r="DA25" s="4">
        <v>100</v>
      </c>
      <c r="DB25" s="17"/>
      <c r="DC25" s="2"/>
      <c r="DD25" s="2"/>
      <c r="DE25" s="6">
        <v>6</v>
      </c>
      <c r="DF25" s="17"/>
      <c r="DG25" s="2"/>
      <c r="DH25" s="4">
        <v>6</v>
      </c>
      <c r="DI25" s="4">
        <v>6</v>
      </c>
      <c r="DJ25" s="4">
        <v>100</v>
      </c>
      <c r="DK25" s="6">
        <v>6</v>
      </c>
      <c r="DL25" s="2"/>
      <c r="DM25" s="17"/>
      <c r="DN25" s="17"/>
      <c r="DO25" s="17"/>
      <c r="DP25" s="2"/>
      <c r="DQ25" s="4">
        <v>6</v>
      </c>
      <c r="DR25" s="4">
        <v>6</v>
      </c>
      <c r="DS25" s="4">
        <v>100</v>
      </c>
      <c r="DT25" s="2"/>
      <c r="DU25" s="17"/>
      <c r="DV25" s="2"/>
      <c r="DW25" s="2"/>
      <c r="DX25" s="6">
        <v>6</v>
      </c>
      <c r="DY25" s="17"/>
      <c r="DZ25" s="4">
        <v>6</v>
      </c>
      <c r="EA25" s="4">
        <v>6</v>
      </c>
      <c r="EB25" s="4">
        <v>100</v>
      </c>
      <c r="EC25" s="3">
        <v>32</v>
      </c>
      <c r="ED25" s="3">
        <v>38</v>
      </c>
      <c r="EE25" s="3">
        <v>84.21</v>
      </c>
      <c r="EF25" s="2"/>
      <c r="EG25" s="2"/>
      <c r="EH25" s="2"/>
      <c r="EI25" s="2"/>
      <c r="EJ25" s="2"/>
      <c r="EK25" s="2"/>
      <c r="EL25" s="17"/>
      <c r="EM25" s="7">
        <v>0</v>
      </c>
      <c r="EN25" s="2"/>
      <c r="EO25" s="17"/>
      <c r="EP25" s="4">
        <v>0</v>
      </c>
      <c r="EQ25" s="4">
        <v>2</v>
      </c>
      <c r="ER25" s="4">
        <v>0</v>
      </c>
      <c r="ES25" s="15"/>
      <c r="ET25" s="2"/>
      <c r="EU25" s="2"/>
      <c r="EV25" s="7">
        <v>0</v>
      </c>
      <c r="EW25" s="2"/>
      <c r="EX25" s="17"/>
      <c r="EY25" s="17"/>
      <c r="EZ25" s="2"/>
      <c r="FA25" s="17"/>
      <c r="FB25" s="2"/>
      <c r="FC25" s="4">
        <v>0</v>
      </c>
      <c r="FD25" s="4">
        <v>4</v>
      </c>
      <c r="FE25" s="4">
        <v>0</v>
      </c>
      <c r="FF25" s="17"/>
      <c r="FG25" s="2"/>
      <c r="FH25" s="15"/>
      <c r="FI25" s="2"/>
      <c r="FJ25" s="17"/>
      <c r="FK25" s="2"/>
      <c r="FL25" s="17"/>
      <c r="FM25" s="6">
        <v>4</v>
      </c>
      <c r="FN25" s="2"/>
      <c r="FO25" s="2"/>
      <c r="FP25" s="4">
        <v>4</v>
      </c>
      <c r="FQ25" s="4">
        <v>4</v>
      </c>
      <c r="FR25" s="4">
        <v>100</v>
      </c>
      <c r="FS25" s="2"/>
      <c r="FT25" s="17"/>
      <c r="FU25" s="2"/>
      <c r="FV25" s="7">
        <v>0</v>
      </c>
      <c r="FW25" s="2"/>
      <c r="FX25" s="2"/>
      <c r="FY25" s="2"/>
      <c r="FZ25" s="2"/>
      <c r="GA25" s="17"/>
      <c r="GB25" s="17"/>
      <c r="GC25" s="4">
        <v>0</v>
      </c>
      <c r="GD25" s="4">
        <v>4</v>
      </c>
      <c r="GE25" s="4">
        <v>0</v>
      </c>
      <c r="GF25" s="8">
        <v>2</v>
      </c>
      <c r="GG25" s="2"/>
      <c r="GH25" s="2"/>
      <c r="GI25" s="2"/>
      <c r="GJ25" s="2"/>
      <c r="GK25" s="17"/>
      <c r="GL25" s="2"/>
      <c r="GM25" s="17"/>
      <c r="GN25" s="2"/>
      <c r="GO25" s="2"/>
      <c r="GP25" s="4">
        <v>2</v>
      </c>
      <c r="GQ25" s="4">
        <v>6</v>
      </c>
      <c r="GR25" s="4">
        <v>33.33</v>
      </c>
      <c r="GS25" s="3">
        <v>6</v>
      </c>
      <c r="GT25" s="3">
        <v>20</v>
      </c>
      <c r="GU25" s="3">
        <v>30</v>
      </c>
      <c r="GV25" s="2"/>
      <c r="GW25" s="2"/>
      <c r="GX25" s="2"/>
      <c r="GY25" s="2"/>
      <c r="GZ25" s="2"/>
      <c r="HA25" s="17"/>
      <c r="HB25" s="6">
        <v>2</v>
      </c>
      <c r="HC25" s="17"/>
      <c r="HD25" s="2"/>
      <c r="HE25" s="17"/>
      <c r="HF25" s="4">
        <v>2</v>
      </c>
      <c r="HG25" s="4">
        <v>2</v>
      </c>
      <c r="HH25" s="4">
        <v>100</v>
      </c>
      <c r="HI25" s="2"/>
      <c r="HJ25" s="2"/>
      <c r="HK25" s="2"/>
      <c r="HL25" s="2"/>
      <c r="HM25" s="6">
        <v>4</v>
      </c>
      <c r="HN25" s="17"/>
      <c r="HO25" s="15"/>
      <c r="HP25" s="2"/>
      <c r="HQ25" s="2"/>
      <c r="HR25" s="17"/>
      <c r="HS25" s="4">
        <v>4</v>
      </c>
      <c r="HT25" s="4">
        <v>4</v>
      </c>
      <c r="HU25" s="4">
        <v>100</v>
      </c>
      <c r="HV25" s="2"/>
      <c r="HW25" s="15"/>
      <c r="HX25" s="2"/>
      <c r="HY25" s="17"/>
      <c r="HZ25" s="6">
        <v>6</v>
      </c>
      <c r="IA25" s="2"/>
      <c r="IB25" s="2"/>
      <c r="IC25" s="2"/>
      <c r="ID25" s="2"/>
      <c r="IE25" s="17"/>
      <c r="IF25" s="4">
        <v>6</v>
      </c>
      <c r="IG25" s="4">
        <v>6</v>
      </c>
      <c r="IH25" s="4">
        <v>100</v>
      </c>
      <c r="II25" s="3">
        <v>12</v>
      </c>
      <c r="IJ25" s="3">
        <v>12</v>
      </c>
      <c r="IK25" s="3">
        <v>100</v>
      </c>
      <c r="IL25" s="1">
        <v>80</v>
      </c>
      <c r="IM25" s="1">
        <v>100</v>
      </c>
      <c r="IN25" s="1">
        <v>80</v>
      </c>
    </row>
    <row r="26" spans="1:248" ht="16.350000000000001" customHeight="1" x14ac:dyDescent="0.25">
      <c r="A26" s="1">
        <v>509</v>
      </c>
      <c r="B26" s="2" t="s">
        <v>336</v>
      </c>
      <c r="C26" s="2" t="s">
        <v>337</v>
      </c>
      <c r="D26" s="2" t="s">
        <v>335</v>
      </c>
      <c r="E26" s="15" t="s">
        <v>531</v>
      </c>
      <c r="F26" s="2" t="s">
        <v>516</v>
      </c>
      <c r="G26" s="6">
        <v>2</v>
      </c>
      <c r="H26" s="2"/>
      <c r="I26" s="17"/>
      <c r="J26" s="17"/>
      <c r="K26" s="4">
        <v>2</v>
      </c>
      <c r="L26" s="4">
        <v>2</v>
      </c>
      <c r="M26" s="4">
        <v>100</v>
      </c>
      <c r="N26" s="17"/>
      <c r="O26" s="17"/>
      <c r="P26" s="6">
        <v>2</v>
      </c>
      <c r="Q26" s="2"/>
      <c r="R26" s="4">
        <v>2</v>
      </c>
      <c r="S26" s="4">
        <v>2</v>
      </c>
      <c r="T26" s="4">
        <v>100</v>
      </c>
      <c r="U26" s="17"/>
      <c r="V26" s="2"/>
      <c r="W26" s="6">
        <v>2</v>
      </c>
      <c r="X26" s="4">
        <v>2</v>
      </c>
      <c r="Y26" s="4">
        <v>2</v>
      </c>
      <c r="Z26" s="4">
        <v>100</v>
      </c>
      <c r="AA26" s="15"/>
      <c r="AB26" s="2"/>
      <c r="AC26" s="6">
        <v>2</v>
      </c>
      <c r="AD26" s="4">
        <v>2</v>
      </c>
      <c r="AE26" s="4">
        <v>2</v>
      </c>
      <c r="AF26" s="4">
        <v>100</v>
      </c>
      <c r="AG26" s="17"/>
      <c r="AH26" s="17"/>
      <c r="AI26" s="6">
        <v>2</v>
      </c>
      <c r="AJ26" s="4">
        <v>2</v>
      </c>
      <c r="AK26" s="4">
        <v>2</v>
      </c>
      <c r="AL26" s="4">
        <v>100</v>
      </c>
      <c r="AM26" s="17"/>
      <c r="AN26" s="6">
        <v>4</v>
      </c>
      <c r="AO26" s="4">
        <v>4</v>
      </c>
      <c r="AP26" s="4">
        <v>4</v>
      </c>
      <c r="AQ26" s="4">
        <v>100</v>
      </c>
      <c r="AR26" s="2"/>
      <c r="AS26" s="17"/>
      <c r="AT26" s="6">
        <v>4</v>
      </c>
      <c r="AU26" s="4">
        <v>4</v>
      </c>
      <c r="AV26" s="4">
        <v>4</v>
      </c>
      <c r="AW26" s="4">
        <v>100</v>
      </c>
      <c r="AX26" s="6">
        <v>4</v>
      </c>
      <c r="AY26" s="17"/>
      <c r="AZ26" s="4">
        <v>4</v>
      </c>
      <c r="BA26" s="4">
        <v>4</v>
      </c>
      <c r="BB26" s="4">
        <v>100</v>
      </c>
      <c r="BC26" s="17"/>
      <c r="BD26" s="2"/>
      <c r="BE26" s="6">
        <v>4</v>
      </c>
      <c r="BF26" s="4">
        <v>4</v>
      </c>
      <c r="BG26" s="4">
        <v>4</v>
      </c>
      <c r="BH26" s="4">
        <v>100</v>
      </c>
      <c r="BI26" s="6">
        <v>4</v>
      </c>
      <c r="BJ26" s="2"/>
      <c r="BK26" s="2"/>
      <c r="BL26" s="4">
        <v>4</v>
      </c>
      <c r="BM26" s="4">
        <v>4</v>
      </c>
      <c r="BN26" s="4">
        <v>100</v>
      </c>
      <c r="BO26" s="3">
        <v>30</v>
      </c>
      <c r="BP26" s="3">
        <v>30</v>
      </c>
      <c r="BQ26" s="3">
        <v>100</v>
      </c>
      <c r="BR26" s="17"/>
      <c r="BS26" s="17"/>
      <c r="BT26" s="6">
        <v>4</v>
      </c>
      <c r="BU26" s="2"/>
      <c r="BV26" s="2"/>
      <c r="BW26" s="15"/>
      <c r="BX26" s="4">
        <v>4</v>
      </c>
      <c r="BY26" s="4">
        <v>4</v>
      </c>
      <c r="BZ26" s="4">
        <v>100</v>
      </c>
      <c r="CA26" s="2"/>
      <c r="CB26" s="2"/>
      <c r="CC26" s="2"/>
      <c r="CD26" s="6">
        <v>4</v>
      </c>
      <c r="CE26" s="2"/>
      <c r="CF26" s="17"/>
      <c r="CG26" s="4">
        <v>4</v>
      </c>
      <c r="CH26" s="4">
        <v>4</v>
      </c>
      <c r="CI26" s="4">
        <v>100</v>
      </c>
      <c r="CJ26" s="17"/>
      <c r="CK26" s="15"/>
      <c r="CL26" s="6">
        <v>6</v>
      </c>
      <c r="CM26" s="2"/>
      <c r="CN26" s="17"/>
      <c r="CO26" s="2"/>
      <c r="CP26" s="4">
        <v>6</v>
      </c>
      <c r="CQ26" s="4">
        <v>6</v>
      </c>
      <c r="CR26" s="4">
        <v>100</v>
      </c>
      <c r="CS26" s="2"/>
      <c r="CT26" s="17"/>
      <c r="CU26" s="17"/>
      <c r="CV26" s="6">
        <v>6</v>
      </c>
      <c r="CW26" s="17"/>
      <c r="CX26" s="15"/>
      <c r="CY26" s="4">
        <v>6</v>
      </c>
      <c r="CZ26" s="4">
        <v>6</v>
      </c>
      <c r="DA26" s="4">
        <v>100</v>
      </c>
      <c r="DB26" s="2"/>
      <c r="DC26" s="2"/>
      <c r="DD26" s="2"/>
      <c r="DE26" s="17"/>
      <c r="DF26" s="17"/>
      <c r="DG26" s="8">
        <v>2</v>
      </c>
      <c r="DH26" s="4">
        <v>2</v>
      </c>
      <c r="DI26" s="4">
        <v>6</v>
      </c>
      <c r="DJ26" s="4">
        <v>33.33</v>
      </c>
      <c r="DK26" s="17"/>
      <c r="DL26" s="2"/>
      <c r="DM26" s="6">
        <v>6</v>
      </c>
      <c r="DN26" s="2"/>
      <c r="DO26" s="17"/>
      <c r="DP26" s="2"/>
      <c r="DQ26" s="4">
        <v>6</v>
      </c>
      <c r="DR26" s="4">
        <v>6</v>
      </c>
      <c r="DS26" s="4">
        <v>100</v>
      </c>
      <c r="DT26" s="2"/>
      <c r="DU26" s="2"/>
      <c r="DV26" s="2"/>
      <c r="DW26" s="2"/>
      <c r="DX26" s="17"/>
      <c r="DY26" s="6">
        <v>6</v>
      </c>
      <c r="DZ26" s="4">
        <v>6</v>
      </c>
      <c r="EA26" s="4">
        <v>6</v>
      </c>
      <c r="EB26" s="4">
        <v>100</v>
      </c>
      <c r="EC26" s="3">
        <v>34</v>
      </c>
      <c r="ED26" s="3">
        <v>38</v>
      </c>
      <c r="EE26" s="3">
        <v>89.47</v>
      </c>
      <c r="EF26" s="2"/>
      <c r="EG26" s="15"/>
      <c r="EH26" s="2"/>
      <c r="EI26" s="2"/>
      <c r="EJ26" s="2"/>
      <c r="EK26" s="2"/>
      <c r="EL26" s="17"/>
      <c r="EM26" s="17"/>
      <c r="EN26" s="2"/>
      <c r="EO26" s="7">
        <v>0</v>
      </c>
      <c r="EP26" s="4">
        <v>0</v>
      </c>
      <c r="EQ26" s="4">
        <v>2</v>
      </c>
      <c r="ER26" s="4">
        <v>0</v>
      </c>
      <c r="ES26" s="2"/>
      <c r="ET26" s="2"/>
      <c r="EU26" s="7">
        <v>0</v>
      </c>
      <c r="EV26" s="17"/>
      <c r="EW26" s="2"/>
      <c r="EX26" s="17"/>
      <c r="EY26" s="2"/>
      <c r="EZ26" s="2"/>
      <c r="FA26" s="17"/>
      <c r="FB26" s="2"/>
      <c r="FC26" s="4">
        <v>0</v>
      </c>
      <c r="FD26" s="4">
        <v>4</v>
      </c>
      <c r="FE26" s="4">
        <v>0</v>
      </c>
      <c r="FF26" s="2"/>
      <c r="FG26" s="2"/>
      <c r="FH26" s="2"/>
      <c r="FI26" s="2"/>
      <c r="FJ26" s="17"/>
      <c r="FK26" s="2"/>
      <c r="FL26" s="2"/>
      <c r="FM26" s="17"/>
      <c r="FN26" s="7">
        <v>0</v>
      </c>
      <c r="FO26" s="2"/>
      <c r="FP26" s="4">
        <v>0</v>
      </c>
      <c r="FQ26" s="4">
        <v>4</v>
      </c>
      <c r="FR26" s="4">
        <v>0</v>
      </c>
      <c r="FS26" s="15"/>
      <c r="FT26" s="2"/>
      <c r="FU26" s="2"/>
      <c r="FV26" s="17"/>
      <c r="FW26" s="2"/>
      <c r="FX26" s="2"/>
      <c r="FY26" s="2"/>
      <c r="FZ26" s="6">
        <v>4</v>
      </c>
      <c r="GA26" s="2"/>
      <c r="GB26" s="17"/>
      <c r="GC26" s="4">
        <v>4</v>
      </c>
      <c r="GD26" s="4">
        <v>4</v>
      </c>
      <c r="GE26" s="4">
        <v>100</v>
      </c>
      <c r="GF26" s="6">
        <v>6</v>
      </c>
      <c r="GG26" s="2"/>
      <c r="GH26" s="2"/>
      <c r="GI26" s="17"/>
      <c r="GJ26" s="2"/>
      <c r="GK26" s="17"/>
      <c r="GL26" s="2"/>
      <c r="GM26" s="2"/>
      <c r="GN26" s="2"/>
      <c r="GO26" s="2"/>
      <c r="GP26" s="4">
        <v>6</v>
      </c>
      <c r="GQ26" s="4">
        <v>6</v>
      </c>
      <c r="GR26" s="4">
        <v>100</v>
      </c>
      <c r="GS26" s="3">
        <v>10</v>
      </c>
      <c r="GT26" s="3">
        <v>20</v>
      </c>
      <c r="GU26" s="3">
        <v>50</v>
      </c>
      <c r="GV26" s="2"/>
      <c r="GW26" s="2"/>
      <c r="GX26" s="2"/>
      <c r="GY26" s="15"/>
      <c r="GZ26" s="6">
        <v>2</v>
      </c>
      <c r="HA26" s="2"/>
      <c r="HB26" s="17"/>
      <c r="HC26" s="17"/>
      <c r="HD26" s="2"/>
      <c r="HE26" s="2"/>
      <c r="HF26" s="4">
        <v>2</v>
      </c>
      <c r="HG26" s="4">
        <v>2</v>
      </c>
      <c r="HH26" s="4">
        <v>100</v>
      </c>
      <c r="HI26" s="2"/>
      <c r="HJ26" s="6">
        <v>4</v>
      </c>
      <c r="HK26" s="15"/>
      <c r="HL26" s="2"/>
      <c r="HM26" s="17"/>
      <c r="HN26" s="17"/>
      <c r="HO26" s="17"/>
      <c r="HP26" s="2"/>
      <c r="HQ26" s="2"/>
      <c r="HR26" s="2"/>
      <c r="HS26" s="4">
        <v>4</v>
      </c>
      <c r="HT26" s="4">
        <v>4</v>
      </c>
      <c r="HU26" s="4">
        <v>100</v>
      </c>
      <c r="HV26" s="2"/>
      <c r="HW26" s="2"/>
      <c r="HX26" s="2"/>
      <c r="HY26" s="2"/>
      <c r="HZ26" s="17"/>
      <c r="IA26" s="7">
        <v>0</v>
      </c>
      <c r="IB26" s="2"/>
      <c r="IC26" s="2"/>
      <c r="ID26" s="2"/>
      <c r="IE26" s="17"/>
      <c r="IF26" s="4">
        <v>0</v>
      </c>
      <c r="IG26" s="4">
        <v>6</v>
      </c>
      <c r="IH26" s="4">
        <v>0</v>
      </c>
      <c r="II26" s="3">
        <v>6</v>
      </c>
      <c r="IJ26" s="3">
        <v>12</v>
      </c>
      <c r="IK26" s="3">
        <v>50</v>
      </c>
      <c r="IL26" s="1">
        <v>80</v>
      </c>
      <c r="IM26" s="1">
        <v>100</v>
      </c>
      <c r="IN26" s="1">
        <v>80</v>
      </c>
    </row>
    <row r="27" spans="1:248" ht="16.350000000000001" customHeight="1" x14ac:dyDescent="0.25">
      <c r="A27" s="1">
        <v>274</v>
      </c>
      <c r="B27" s="2" t="s">
        <v>314</v>
      </c>
      <c r="C27" s="2" t="s">
        <v>49</v>
      </c>
      <c r="D27" s="2" t="s">
        <v>315</v>
      </c>
      <c r="E27" s="15" t="s">
        <v>532</v>
      </c>
      <c r="F27" s="2" t="s">
        <v>516</v>
      </c>
      <c r="G27" s="17"/>
      <c r="H27" s="6">
        <v>2</v>
      </c>
      <c r="I27" s="17"/>
      <c r="J27" s="2"/>
      <c r="K27" s="4">
        <v>2</v>
      </c>
      <c r="L27" s="4">
        <v>2</v>
      </c>
      <c r="M27" s="4">
        <v>100</v>
      </c>
      <c r="N27" s="15"/>
      <c r="O27" s="2"/>
      <c r="P27" s="6">
        <v>2</v>
      </c>
      <c r="Q27" s="17"/>
      <c r="R27" s="4">
        <v>2</v>
      </c>
      <c r="S27" s="4">
        <v>2</v>
      </c>
      <c r="T27" s="4">
        <v>100</v>
      </c>
      <c r="U27" s="6">
        <v>2</v>
      </c>
      <c r="V27" s="2"/>
      <c r="W27" s="17"/>
      <c r="X27" s="4">
        <v>2</v>
      </c>
      <c r="Y27" s="4">
        <v>2</v>
      </c>
      <c r="Z27" s="4">
        <v>100</v>
      </c>
      <c r="AA27" s="2"/>
      <c r="AB27" s="6">
        <v>2</v>
      </c>
      <c r="AC27" s="17"/>
      <c r="AD27" s="4">
        <v>2</v>
      </c>
      <c r="AE27" s="4">
        <v>2</v>
      </c>
      <c r="AF27" s="4">
        <v>100</v>
      </c>
      <c r="AG27" s="2"/>
      <c r="AH27" s="6">
        <v>2</v>
      </c>
      <c r="AI27" s="17"/>
      <c r="AJ27" s="4">
        <v>2</v>
      </c>
      <c r="AK27" s="4">
        <v>2</v>
      </c>
      <c r="AL27" s="4">
        <v>100</v>
      </c>
      <c r="AM27" s="6">
        <v>4</v>
      </c>
      <c r="AN27" s="17"/>
      <c r="AO27" s="4">
        <v>4</v>
      </c>
      <c r="AP27" s="4">
        <v>4</v>
      </c>
      <c r="AQ27" s="4">
        <v>100</v>
      </c>
      <c r="AR27" s="6">
        <v>4</v>
      </c>
      <c r="AS27" s="17"/>
      <c r="AT27" s="17"/>
      <c r="AU27" s="4">
        <v>4</v>
      </c>
      <c r="AV27" s="4">
        <v>4</v>
      </c>
      <c r="AW27" s="4">
        <v>100</v>
      </c>
      <c r="AX27" s="17"/>
      <c r="AY27" s="6">
        <v>4</v>
      </c>
      <c r="AZ27" s="4">
        <v>4</v>
      </c>
      <c r="BA27" s="4">
        <v>4</v>
      </c>
      <c r="BB27" s="4">
        <v>100</v>
      </c>
      <c r="BC27" s="17"/>
      <c r="BD27" s="15"/>
      <c r="BE27" s="7">
        <v>0</v>
      </c>
      <c r="BF27" s="4">
        <v>0</v>
      </c>
      <c r="BG27" s="4">
        <v>4</v>
      </c>
      <c r="BH27" s="4">
        <v>0</v>
      </c>
      <c r="BI27" s="17"/>
      <c r="BJ27" s="2"/>
      <c r="BK27" s="7">
        <v>0</v>
      </c>
      <c r="BL27" s="4">
        <v>0</v>
      </c>
      <c r="BM27" s="4">
        <v>4</v>
      </c>
      <c r="BN27" s="4">
        <v>0</v>
      </c>
      <c r="BO27" s="3">
        <v>22</v>
      </c>
      <c r="BP27" s="3">
        <v>30</v>
      </c>
      <c r="BQ27" s="3">
        <v>73.33</v>
      </c>
      <c r="BR27" s="2"/>
      <c r="BS27" s="17"/>
      <c r="BT27" s="8">
        <v>2</v>
      </c>
      <c r="BU27" s="2"/>
      <c r="BV27" s="15"/>
      <c r="BW27" s="2"/>
      <c r="BX27" s="4">
        <v>2</v>
      </c>
      <c r="BY27" s="4">
        <v>4</v>
      </c>
      <c r="BZ27" s="4">
        <v>50</v>
      </c>
      <c r="CA27" s="2"/>
      <c r="CB27" s="17"/>
      <c r="CC27" s="2"/>
      <c r="CD27" s="6">
        <v>4</v>
      </c>
      <c r="CE27" s="2"/>
      <c r="CF27" s="2"/>
      <c r="CG27" s="4">
        <v>4</v>
      </c>
      <c r="CH27" s="4">
        <v>4</v>
      </c>
      <c r="CI27" s="4">
        <v>100</v>
      </c>
      <c r="CJ27" s="17"/>
      <c r="CK27" s="2"/>
      <c r="CL27" s="17"/>
      <c r="CM27" s="6">
        <v>6</v>
      </c>
      <c r="CN27" s="17"/>
      <c r="CO27" s="2"/>
      <c r="CP27" s="4">
        <v>6</v>
      </c>
      <c r="CQ27" s="4">
        <v>6</v>
      </c>
      <c r="CR27" s="4">
        <v>100</v>
      </c>
      <c r="CS27" s="15"/>
      <c r="CT27" s="2"/>
      <c r="CU27" s="8">
        <v>2</v>
      </c>
      <c r="CV27" s="17"/>
      <c r="CW27" s="2"/>
      <c r="CX27" s="2"/>
      <c r="CY27" s="4">
        <v>2</v>
      </c>
      <c r="CZ27" s="4">
        <v>6</v>
      </c>
      <c r="DA27" s="4">
        <v>33.33</v>
      </c>
      <c r="DB27" s="2"/>
      <c r="DC27" s="2"/>
      <c r="DD27" s="6">
        <v>6</v>
      </c>
      <c r="DE27" s="17"/>
      <c r="DF27" s="15"/>
      <c r="DG27" s="17"/>
      <c r="DH27" s="4">
        <v>6</v>
      </c>
      <c r="DI27" s="4">
        <v>6</v>
      </c>
      <c r="DJ27" s="4">
        <v>100</v>
      </c>
      <c r="DK27" s="17"/>
      <c r="DL27" s="6">
        <v>6</v>
      </c>
      <c r="DM27" s="17"/>
      <c r="DN27" s="15"/>
      <c r="DO27" s="2"/>
      <c r="DP27" s="2"/>
      <c r="DQ27" s="4">
        <v>6</v>
      </c>
      <c r="DR27" s="4">
        <v>6</v>
      </c>
      <c r="DS27" s="4">
        <v>100</v>
      </c>
      <c r="DT27" s="2"/>
      <c r="DU27" s="2"/>
      <c r="DV27" s="2"/>
      <c r="DW27" s="2"/>
      <c r="DX27" s="17"/>
      <c r="DY27" s="6">
        <v>6</v>
      </c>
      <c r="DZ27" s="4">
        <v>6</v>
      </c>
      <c r="EA27" s="4">
        <v>6</v>
      </c>
      <c r="EB27" s="4">
        <v>100</v>
      </c>
      <c r="EC27" s="3">
        <v>32</v>
      </c>
      <c r="ED27" s="3">
        <v>38</v>
      </c>
      <c r="EE27" s="3">
        <v>84.21</v>
      </c>
      <c r="EF27" s="2"/>
      <c r="EG27" s="2"/>
      <c r="EH27" s="15"/>
      <c r="EI27" s="2"/>
      <c r="EJ27" s="2"/>
      <c r="EK27" s="17"/>
      <c r="EL27" s="2"/>
      <c r="EM27" s="17"/>
      <c r="EN27" s="2"/>
      <c r="EO27" s="7">
        <v>0</v>
      </c>
      <c r="EP27" s="4">
        <v>0</v>
      </c>
      <c r="EQ27" s="4">
        <v>2</v>
      </c>
      <c r="ER27" s="4">
        <v>0</v>
      </c>
      <c r="ES27" s="17"/>
      <c r="ET27" s="15"/>
      <c r="EU27" s="17"/>
      <c r="EV27" s="7">
        <v>0</v>
      </c>
      <c r="EW27" s="2"/>
      <c r="EX27" s="2"/>
      <c r="EY27" s="2"/>
      <c r="EZ27" s="2"/>
      <c r="FA27" s="2"/>
      <c r="FB27" s="2"/>
      <c r="FC27" s="4">
        <v>0</v>
      </c>
      <c r="FD27" s="4">
        <v>4</v>
      </c>
      <c r="FE27" s="4">
        <v>0</v>
      </c>
      <c r="FF27" s="2"/>
      <c r="FG27" s="2"/>
      <c r="FH27" s="2"/>
      <c r="FI27" s="17"/>
      <c r="FJ27" s="2"/>
      <c r="FK27" s="2"/>
      <c r="FL27" s="2"/>
      <c r="FM27" s="17"/>
      <c r="FN27" s="17"/>
      <c r="FO27" s="6">
        <v>4</v>
      </c>
      <c r="FP27" s="4">
        <v>4</v>
      </c>
      <c r="FQ27" s="4">
        <v>4</v>
      </c>
      <c r="FR27" s="4">
        <v>100</v>
      </c>
      <c r="FS27" s="2"/>
      <c r="FT27" s="7">
        <v>0</v>
      </c>
      <c r="FU27" s="17"/>
      <c r="FV27" s="17"/>
      <c r="FW27" s="2"/>
      <c r="FX27" s="2"/>
      <c r="FY27" s="15"/>
      <c r="FZ27" s="17"/>
      <c r="GA27" s="2"/>
      <c r="GB27" s="2"/>
      <c r="GC27" s="4">
        <v>0</v>
      </c>
      <c r="GD27" s="4">
        <v>4</v>
      </c>
      <c r="GE27" s="4">
        <v>0</v>
      </c>
      <c r="GF27" s="17"/>
      <c r="GG27" s="2"/>
      <c r="GH27" s="2"/>
      <c r="GI27" s="2"/>
      <c r="GJ27" s="2"/>
      <c r="GK27" s="17"/>
      <c r="GL27" s="2"/>
      <c r="GM27" s="2"/>
      <c r="GN27" s="6">
        <v>6</v>
      </c>
      <c r="GO27" s="2"/>
      <c r="GP27" s="4">
        <v>6</v>
      </c>
      <c r="GQ27" s="4">
        <v>6</v>
      </c>
      <c r="GR27" s="4">
        <v>100</v>
      </c>
      <c r="GS27" s="3">
        <v>10</v>
      </c>
      <c r="GT27" s="3">
        <v>20</v>
      </c>
      <c r="GU27" s="3">
        <v>50</v>
      </c>
      <c r="GV27" s="6">
        <v>2</v>
      </c>
      <c r="GW27" s="15"/>
      <c r="GX27" s="2"/>
      <c r="GY27" s="2"/>
      <c r="GZ27" s="17"/>
      <c r="HA27" s="2"/>
      <c r="HB27" s="17"/>
      <c r="HC27" s="2"/>
      <c r="HD27" s="17"/>
      <c r="HE27" s="2"/>
      <c r="HF27" s="4">
        <v>2</v>
      </c>
      <c r="HG27" s="4">
        <v>2</v>
      </c>
      <c r="HH27" s="4">
        <v>100</v>
      </c>
      <c r="HI27" s="2"/>
      <c r="HJ27" s="17"/>
      <c r="HK27" s="15"/>
      <c r="HL27" s="6">
        <v>4</v>
      </c>
      <c r="HM27" s="17"/>
      <c r="HN27" s="17"/>
      <c r="HO27" s="2"/>
      <c r="HP27" s="2"/>
      <c r="HQ27" s="2"/>
      <c r="HR27" s="2"/>
      <c r="HS27" s="4">
        <v>4</v>
      </c>
      <c r="HT27" s="4">
        <v>4</v>
      </c>
      <c r="HU27" s="4">
        <v>100</v>
      </c>
      <c r="HV27" s="2"/>
      <c r="HW27" s="15"/>
      <c r="HX27" s="2"/>
      <c r="HY27" s="2"/>
      <c r="HZ27" s="17"/>
      <c r="IA27" s="7">
        <v>0</v>
      </c>
      <c r="IB27" s="2"/>
      <c r="IC27" s="2"/>
      <c r="ID27" s="2"/>
      <c r="IE27" s="2"/>
      <c r="IF27" s="4">
        <v>0</v>
      </c>
      <c r="IG27" s="4">
        <v>6</v>
      </c>
      <c r="IH27" s="4">
        <v>0</v>
      </c>
      <c r="II27" s="3">
        <v>6</v>
      </c>
      <c r="IJ27" s="3">
        <v>12</v>
      </c>
      <c r="IK27" s="3">
        <v>50</v>
      </c>
      <c r="IL27" s="1">
        <v>70</v>
      </c>
      <c r="IM27" s="1">
        <v>100</v>
      </c>
      <c r="IN27" s="1">
        <v>70</v>
      </c>
    </row>
    <row r="28" spans="1:248" ht="16.350000000000001" customHeight="1" x14ac:dyDescent="0.25">
      <c r="A28" s="1">
        <v>413</v>
      </c>
      <c r="B28" s="2" t="s">
        <v>314</v>
      </c>
      <c r="C28" s="2" t="s">
        <v>322</v>
      </c>
      <c r="D28" s="2" t="s">
        <v>321</v>
      </c>
      <c r="E28" s="15" t="s">
        <v>533</v>
      </c>
      <c r="F28" s="2" t="s">
        <v>516</v>
      </c>
      <c r="G28" s="17"/>
      <c r="H28" s="17"/>
      <c r="I28" s="6">
        <v>2</v>
      </c>
      <c r="J28" s="2"/>
      <c r="K28" s="4">
        <v>2</v>
      </c>
      <c r="L28" s="4">
        <v>2</v>
      </c>
      <c r="M28" s="4">
        <v>100</v>
      </c>
      <c r="N28" s="17"/>
      <c r="O28" s="6">
        <v>2</v>
      </c>
      <c r="P28" s="17"/>
      <c r="Q28" s="17"/>
      <c r="R28" s="4">
        <v>2</v>
      </c>
      <c r="S28" s="4">
        <v>2</v>
      </c>
      <c r="T28" s="4">
        <v>100</v>
      </c>
      <c r="U28" s="17"/>
      <c r="V28" s="6">
        <v>2</v>
      </c>
      <c r="W28" s="17"/>
      <c r="X28" s="4">
        <v>2</v>
      </c>
      <c r="Y28" s="4">
        <v>2</v>
      </c>
      <c r="Z28" s="4">
        <v>100</v>
      </c>
      <c r="AA28" s="15"/>
      <c r="AB28" s="17"/>
      <c r="AC28" s="6">
        <v>2</v>
      </c>
      <c r="AD28" s="4">
        <v>2</v>
      </c>
      <c r="AE28" s="4">
        <v>2</v>
      </c>
      <c r="AF28" s="4">
        <v>100</v>
      </c>
      <c r="AG28" s="2"/>
      <c r="AH28" s="17"/>
      <c r="AI28" s="7">
        <v>0</v>
      </c>
      <c r="AJ28" s="4">
        <v>0</v>
      </c>
      <c r="AK28" s="4">
        <v>2</v>
      </c>
      <c r="AL28" s="4">
        <v>0</v>
      </c>
      <c r="AM28" s="6">
        <v>4</v>
      </c>
      <c r="AN28" s="17"/>
      <c r="AO28" s="4">
        <v>4</v>
      </c>
      <c r="AP28" s="4">
        <v>4</v>
      </c>
      <c r="AQ28" s="4">
        <v>100</v>
      </c>
      <c r="AR28" s="15"/>
      <c r="AS28" s="2"/>
      <c r="AT28" s="7">
        <v>0</v>
      </c>
      <c r="AU28" s="4">
        <v>0</v>
      </c>
      <c r="AV28" s="4">
        <v>4</v>
      </c>
      <c r="AW28" s="4">
        <v>0</v>
      </c>
      <c r="AX28" s="6">
        <v>4</v>
      </c>
      <c r="AY28" s="2"/>
      <c r="AZ28" s="4">
        <v>4</v>
      </c>
      <c r="BA28" s="4">
        <v>4</v>
      </c>
      <c r="BB28" s="4">
        <v>100</v>
      </c>
      <c r="BC28" s="7">
        <v>0</v>
      </c>
      <c r="BD28" s="15"/>
      <c r="BE28" s="17"/>
      <c r="BF28" s="4">
        <v>0</v>
      </c>
      <c r="BG28" s="4">
        <v>4</v>
      </c>
      <c r="BH28" s="4">
        <v>0</v>
      </c>
      <c r="BI28" s="6">
        <v>4</v>
      </c>
      <c r="BJ28" s="15"/>
      <c r="BK28" s="2"/>
      <c r="BL28" s="4">
        <v>4</v>
      </c>
      <c r="BM28" s="4">
        <v>4</v>
      </c>
      <c r="BN28" s="4">
        <v>100</v>
      </c>
      <c r="BO28" s="3">
        <v>20</v>
      </c>
      <c r="BP28" s="3">
        <v>30</v>
      </c>
      <c r="BQ28" s="3">
        <v>66.67</v>
      </c>
      <c r="BR28" s="2"/>
      <c r="BS28" s="17"/>
      <c r="BT28" s="17"/>
      <c r="BU28" s="8">
        <v>2</v>
      </c>
      <c r="BV28" s="2"/>
      <c r="BW28" s="15"/>
      <c r="BX28" s="4">
        <v>2</v>
      </c>
      <c r="BY28" s="4">
        <v>4</v>
      </c>
      <c r="BZ28" s="4">
        <v>50</v>
      </c>
      <c r="CA28" s="2"/>
      <c r="CB28" s="6">
        <v>4</v>
      </c>
      <c r="CC28" s="2"/>
      <c r="CD28" s="17"/>
      <c r="CE28" s="2"/>
      <c r="CF28" s="17"/>
      <c r="CG28" s="4">
        <v>4</v>
      </c>
      <c r="CH28" s="4">
        <v>4</v>
      </c>
      <c r="CI28" s="4">
        <v>100</v>
      </c>
      <c r="CJ28" s="17"/>
      <c r="CK28" s="2"/>
      <c r="CL28" s="17"/>
      <c r="CM28" s="2"/>
      <c r="CN28" s="8">
        <v>3</v>
      </c>
      <c r="CO28" s="2"/>
      <c r="CP28" s="4">
        <v>3</v>
      </c>
      <c r="CQ28" s="4">
        <v>6</v>
      </c>
      <c r="CR28" s="4">
        <v>50</v>
      </c>
      <c r="CS28" s="6">
        <v>6</v>
      </c>
      <c r="CT28" s="17"/>
      <c r="CU28" s="17"/>
      <c r="CV28" s="17"/>
      <c r="CW28" s="2"/>
      <c r="CX28" s="2"/>
      <c r="CY28" s="4">
        <v>6</v>
      </c>
      <c r="CZ28" s="4">
        <v>6</v>
      </c>
      <c r="DA28" s="4">
        <v>100</v>
      </c>
      <c r="DB28" s="2"/>
      <c r="DC28" s="2"/>
      <c r="DD28" s="17"/>
      <c r="DE28" s="17"/>
      <c r="DF28" s="6">
        <v>6</v>
      </c>
      <c r="DG28" s="17"/>
      <c r="DH28" s="4">
        <v>6</v>
      </c>
      <c r="DI28" s="4">
        <v>6</v>
      </c>
      <c r="DJ28" s="4">
        <v>100</v>
      </c>
      <c r="DK28" s="2"/>
      <c r="DL28" s="17"/>
      <c r="DM28" s="6">
        <v>6</v>
      </c>
      <c r="DN28" s="2"/>
      <c r="DO28" s="17"/>
      <c r="DP28" s="2"/>
      <c r="DQ28" s="4">
        <v>6</v>
      </c>
      <c r="DR28" s="4">
        <v>6</v>
      </c>
      <c r="DS28" s="4">
        <v>100</v>
      </c>
      <c r="DT28" s="2"/>
      <c r="DU28" s="6">
        <v>6</v>
      </c>
      <c r="DV28" s="2"/>
      <c r="DW28" s="15"/>
      <c r="DX28" s="17"/>
      <c r="DY28" s="17"/>
      <c r="DZ28" s="4">
        <v>6</v>
      </c>
      <c r="EA28" s="4">
        <v>6</v>
      </c>
      <c r="EB28" s="4">
        <v>100</v>
      </c>
      <c r="EC28" s="3">
        <v>33</v>
      </c>
      <c r="ED28" s="3">
        <v>38</v>
      </c>
      <c r="EE28" s="3">
        <v>86.84</v>
      </c>
      <c r="EF28" s="2"/>
      <c r="EG28" s="2"/>
      <c r="EH28" s="2"/>
      <c r="EI28" s="2"/>
      <c r="EJ28" s="2"/>
      <c r="EK28" s="17"/>
      <c r="EL28" s="6">
        <v>2</v>
      </c>
      <c r="EM28" s="2"/>
      <c r="EN28" s="2"/>
      <c r="EO28" s="17"/>
      <c r="EP28" s="4">
        <v>2</v>
      </c>
      <c r="EQ28" s="4">
        <v>2</v>
      </c>
      <c r="ER28" s="4">
        <v>100</v>
      </c>
      <c r="ES28" s="17"/>
      <c r="ET28" s="15"/>
      <c r="EU28" s="17"/>
      <c r="EV28" s="2"/>
      <c r="EW28" s="2"/>
      <c r="EX28" s="2"/>
      <c r="EY28" s="7">
        <v>0</v>
      </c>
      <c r="EZ28" s="2"/>
      <c r="FA28" s="17"/>
      <c r="FB28" s="2"/>
      <c r="FC28" s="4">
        <v>0</v>
      </c>
      <c r="FD28" s="4">
        <v>4</v>
      </c>
      <c r="FE28" s="4">
        <v>0</v>
      </c>
      <c r="FF28" s="7">
        <v>0</v>
      </c>
      <c r="FG28" s="15"/>
      <c r="FH28" s="2"/>
      <c r="FI28" s="17"/>
      <c r="FJ28" s="17"/>
      <c r="FK28" s="2"/>
      <c r="FL28" s="2"/>
      <c r="FM28" s="2"/>
      <c r="FN28" s="17"/>
      <c r="FO28" s="2"/>
      <c r="FP28" s="4">
        <v>0</v>
      </c>
      <c r="FQ28" s="4">
        <v>4</v>
      </c>
      <c r="FR28" s="4">
        <v>0</v>
      </c>
      <c r="FS28" s="2"/>
      <c r="FT28" s="7">
        <v>0</v>
      </c>
      <c r="FU28" s="17"/>
      <c r="FV28" s="2"/>
      <c r="FW28" s="2"/>
      <c r="FX28" s="2"/>
      <c r="FY28" s="2"/>
      <c r="FZ28" s="17"/>
      <c r="GA28" s="2"/>
      <c r="GB28" s="17"/>
      <c r="GC28" s="4">
        <v>0</v>
      </c>
      <c r="GD28" s="4">
        <v>4</v>
      </c>
      <c r="GE28" s="4">
        <v>0</v>
      </c>
      <c r="GF28" s="17"/>
      <c r="GG28" s="2"/>
      <c r="GH28" s="2"/>
      <c r="GI28" s="2"/>
      <c r="GJ28" s="2"/>
      <c r="GK28" s="17"/>
      <c r="GL28" s="2"/>
      <c r="GM28" s="8">
        <v>2</v>
      </c>
      <c r="GN28" s="2"/>
      <c r="GO28" s="2"/>
      <c r="GP28" s="4">
        <v>2</v>
      </c>
      <c r="GQ28" s="4">
        <v>6</v>
      </c>
      <c r="GR28" s="4">
        <v>33.33</v>
      </c>
      <c r="GS28" s="3">
        <v>4</v>
      </c>
      <c r="GT28" s="3">
        <v>20</v>
      </c>
      <c r="GU28" s="3">
        <v>20</v>
      </c>
      <c r="GV28" s="2"/>
      <c r="GW28" s="2"/>
      <c r="GX28" s="2"/>
      <c r="GY28" s="2"/>
      <c r="GZ28" s="17"/>
      <c r="HA28" s="7">
        <v>0</v>
      </c>
      <c r="HB28" s="15"/>
      <c r="HC28" s="17"/>
      <c r="HD28" s="17"/>
      <c r="HE28" s="2"/>
      <c r="HF28" s="4">
        <v>0</v>
      </c>
      <c r="HG28" s="4">
        <v>2</v>
      </c>
      <c r="HH28" s="4">
        <v>0</v>
      </c>
      <c r="HI28" s="15"/>
      <c r="HJ28" s="17"/>
      <c r="HK28" s="2"/>
      <c r="HL28" s="2"/>
      <c r="HM28" s="6">
        <v>4</v>
      </c>
      <c r="HN28" s="17"/>
      <c r="HO28" s="2"/>
      <c r="HP28" s="2"/>
      <c r="HQ28" s="2"/>
      <c r="HR28" s="2"/>
      <c r="HS28" s="4">
        <v>4</v>
      </c>
      <c r="HT28" s="4">
        <v>4</v>
      </c>
      <c r="HU28" s="4">
        <v>100</v>
      </c>
      <c r="HV28" s="15"/>
      <c r="HW28" s="2"/>
      <c r="HX28" s="2"/>
      <c r="HY28" s="2"/>
      <c r="HZ28" s="17"/>
      <c r="IA28" s="17"/>
      <c r="IB28" s="2"/>
      <c r="IC28" s="2"/>
      <c r="ID28" s="2"/>
      <c r="IE28" s="8">
        <v>3</v>
      </c>
      <c r="IF28" s="4">
        <v>3</v>
      </c>
      <c r="IG28" s="4">
        <v>6</v>
      </c>
      <c r="IH28" s="4">
        <v>50</v>
      </c>
      <c r="II28" s="3">
        <v>7</v>
      </c>
      <c r="IJ28" s="3">
        <v>12</v>
      </c>
      <c r="IK28" s="3">
        <v>58.33</v>
      </c>
      <c r="IL28" s="1">
        <v>64</v>
      </c>
      <c r="IM28" s="1">
        <v>100</v>
      </c>
      <c r="IN28" s="1">
        <v>64</v>
      </c>
    </row>
    <row r="29" spans="1:248" ht="16.350000000000001" customHeight="1" x14ac:dyDescent="0.25">
      <c r="A29" s="1">
        <v>332</v>
      </c>
      <c r="B29" s="2" t="s">
        <v>316</v>
      </c>
      <c r="C29" s="2" t="s">
        <v>317</v>
      </c>
      <c r="D29" s="2" t="s">
        <v>318</v>
      </c>
      <c r="E29" s="15" t="s">
        <v>534</v>
      </c>
      <c r="F29" s="2" t="s">
        <v>516</v>
      </c>
      <c r="G29" s="2"/>
      <c r="H29" s="17"/>
      <c r="I29" s="17"/>
      <c r="J29" s="6">
        <v>2</v>
      </c>
      <c r="K29" s="4">
        <v>2</v>
      </c>
      <c r="L29" s="4">
        <v>2</v>
      </c>
      <c r="M29" s="4">
        <v>100</v>
      </c>
      <c r="N29" s="17"/>
      <c r="O29" s="6">
        <v>2</v>
      </c>
      <c r="P29" s="2"/>
      <c r="Q29" s="17"/>
      <c r="R29" s="4">
        <v>2</v>
      </c>
      <c r="S29" s="4">
        <v>2</v>
      </c>
      <c r="T29" s="4">
        <v>100</v>
      </c>
      <c r="U29" s="2"/>
      <c r="V29" s="17"/>
      <c r="W29" s="6">
        <v>2</v>
      </c>
      <c r="X29" s="4">
        <v>2</v>
      </c>
      <c r="Y29" s="4">
        <v>2</v>
      </c>
      <c r="Z29" s="4">
        <v>100</v>
      </c>
      <c r="AA29" s="17"/>
      <c r="AB29" s="17"/>
      <c r="AC29" s="6">
        <v>2</v>
      </c>
      <c r="AD29" s="4">
        <v>2</v>
      </c>
      <c r="AE29" s="4">
        <v>2</v>
      </c>
      <c r="AF29" s="4">
        <v>100</v>
      </c>
      <c r="AG29" s="6">
        <v>2</v>
      </c>
      <c r="AH29" s="17"/>
      <c r="AI29" s="17"/>
      <c r="AJ29" s="4">
        <v>2</v>
      </c>
      <c r="AK29" s="4">
        <v>2</v>
      </c>
      <c r="AL29" s="4">
        <v>100</v>
      </c>
      <c r="AM29" s="17"/>
      <c r="AN29" s="7">
        <v>0</v>
      </c>
      <c r="AO29" s="4">
        <v>0</v>
      </c>
      <c r="AP29" s="4">
        <v>4</v>
      </c>
      <c r="AQ29" s="4">
        <v>0</v>
      </c>
      <c r="AR29" s="2"/>
      <c r="AS29" s="17"/>
      <c r="AT29" s="7">
        <v>0</v>
      </c>
      <c r="AU29" s="4">
        <v>0</v>
      </c>
      <c r="AV29" s="4">
        <v>4</v>
      </c>
      <c r="AW29" s="4">
        <v>0</v>
      </c>
      <c r="AX29" s="17"/>
      <c r="AY29" s="6">
        <v>4</v>
      </c>
      <c r="AZ29" s="4">
        <v>4</v>
      </c>
      <c r="BA29" s="4">
        <v>4</v>
      </c>
      <c r="BB29" s="4">
        <v>100</v>
      </c>
      <c r="BC29" s="7">
        <v>0</v>
      </c>
      <c r="BD29" s="17"/>
      <c r="BE29" s="17"/>
      <c r="BF29" s="4">
        <v>0</v>
      </c>
      <c r="BG29" s="4">
        <v>4</v>
      </c>
      <c r="BH29" s="4">
        <v>0</v>
      </c>
      <c r="BI29" s="6">
        <v>4</v>
      </c>
      <c r="BJ29" s="17"/>
      <c r="BK29" s="17"/>
      <c r="BL29" s="4">
        <v>4</v>
      </c>
      <c r="BM29" s="4">
        <v>4</v>
      </c>
      <c r="BN29" s="4">
        <v>100</v>
      </c>
      <c r="BO29" s="3">
        <v>18</v>
      </c>
      <c r="BP29" s="3">
        <v>30</v>
      </c>
      <c r="BQ29" s="3">
        <v>60</v>
      </c>
      <c r="BR29" s="8">
        <v>2</v>
      </c>
      <c r="BS29" s="17"/>
      <c r="BT29" s="17"/>
      <c r="BU29" s="2"/>
      <c r="BV29" s="2"/>
      <c r="BW29" s="17"/>
      <c r="BX29" s="4">
        <v>2</v>
      </c>
      <c r="BY29" s="4">
        <v>4</v>
      </c>
      <c r="BZ29" s="4">
        <v>50</v>
      </c>
      <c r="CA29" s="17"/>
      <c r="CB29" s="17"/>
      <c r="CC29" s="17"/>
      <c r="CD29" s="2"/>
      <c r="CE29" s="2"/>
      <c r="CF29" s="8">
        <v>2</v>
      </c>
      <c r="CG29" s="4">
        <v>2</v>
      </c>
      <c r="CH29" s="4">
        <v>4</v>
      </c>
      <c r="CI29" s="4">
        <v>50</v>
      </c>
      <c r="CJ29" s="17"/>
      <c r="CK29" s="2"/>
      <c r="CL29" s="6">
        <v>6</v>
      </c>
      <c r="CM29" s="2"/>
      <c r="CN29" s="17"/>
      <c r="CO29" s="2"/>
      <c r="CP29" s="4">
        <v>6</v>
      </c>
      <c r="CQ29" s="4">
        <v>6</v>
      </c>
      <c r="CR29" s="4">
        <v>100</v>
      </c>
      <c r="CS29" s="17"/>
      <c r="CT29" s="2"/>
      <c r="CU29" s="17"/>
      <c r="CV29" s="2"/>
      <c r="CW29" s="6">
        <v>6</v>
      </c>
      <c r="CX29" s="2"/>
      <c r="CY29" s="4">
        <v>6</v>
      </c>
      <c r="CZ29" s="4">
        <v>6</v>
      </c>
      <c r="DA29" s="4">
        <v>100</v>
      </c>
      <c r="DB29" s="17"/>
      <c r="DC29" s="2"/>
      <c r="DD29" s="17"/>
      <c r="DE29" s="17"/>
      <c r="DF29" s="6">
        <v>6</v>
      </c>
      <c r="DG29" s="2"/>
      <c r="DH29" s="4">
        <v>6</v>
      </c>
      <c r="DI29" s="4">
        <v>6</v>
      </c>
      <c r="DJ29" s="4">
        <v>100</v>
      </c>
      <c r="DK29" s="6">
        <v>6</v>
      </c>
      <c r="DL29" s="17"/>
      <c r="DM29" s="2"/>
      <c r="DN29" s="17"/>
      <c r="DO29" s="17"/>
      <c r="DP29" s="2"/>
      <c r="DQ29" s="4">
        <v>6</v>
      </c>
      <c r="DR29" s="4">
        <v>6</v>
      </c>
      <c r="DS29" s="4">
        <v>100</v>
      </c>
      <c r="DT29" s="17"/>
      <c r="DU29" s="17"/>
      <c r="DV29" s="2"/>
      <c r="DW29" s="17"/>
      <c r="DX29" s="6">
        <v>6</v>
      </c>
      <c r="DY29" s="17"/>
      <c r="DZ29" s="4">
        <v>6</v>
      </c>
      <c r="EA29" s="4">
        <v>6</v>
      </c>
      <c r="EB29" s="4">
        <v>100</v>
      </c>
      <c r="EC29" s="3">
        <v>34</v>
      </c>
      <c r="ED29" s="3">
        <v>38</v>
      </c>
      <c r="EE29" s="3">
        <v>89.47</v>
      </c>
      <c r="EF29" s="2"/>
      <c r="EG29" s="17"/>
      <c r="EH29" s="2"/>
      <c r="EI29" s="2"/>
      <c r="EJ29" s="2"/>
      <c r="EK29" s="17"/>
      <c r="EL29" s="6">
        <v>2</v>
      </c>
      <c r="EM29" s="17"/>
      <c r="EN29" s="2"/>
      <c r="EO29" s="2"/>
      <c r="EP29" s="4">
        <v>2</v>
      </c>
      <c r="EQ29" s="4">
        <v>2</v>
      </c>
      <c r="ER29" s="4">
        <v>100</v>
      </c>
      <c r="ES29" s="17"/>
      <c r="ET29" s="17"/>
      <c r="EU29" s="2"/>
      <c r="EV29" s="2"/>
      <c r="EW29" s="2"/>
      <c r="EX29" s="7">
        <v>0</v>
      </c>
      <c r="EY29" s="2"/>
      <c r="EZ29" s="2"/>
      <c r="FA29" s="2"/>
      <c r="FB29" s="17"/>
      <c r="FC29" s="4">
        <v>0</v>
      </c>
      <c r="FD29" s="4">
        <v>4</v>
      </c>
      <c r="FE29" s="4">
        <v>0</v>
      </c>
      <c r="FF29" s="2"/>
      <c r="FG29" s="17"/>
      <c r="FH29" s="2"/>
      <c r="FI29" s="17"/>
      <c r="FJ29" s="7">
        <v>0</v>
      </c>
      <c r="FK29" s="17"/>
      <c r="FL29" s="2"/>
      <c r="FM29" s="17"/>
      <c r="FN29" s="2"/>
      <c r="FO29" s="2"/>
      <c r="FP29" s="4">
        <v>0</v>
      </c>
      <c r="FQ29" s="4">
        <v>4</v>
      </c>
      <c r="FR29" s="4">
        <v>0</v>
      </c>
      <c r="FS29" s="2"/>
      <c r="FT29" s="17"/>
      <c r="FU29" s="17"/>
      <c r="FV29" s="6">
        <v>4</v>
      </c>
      <c r="FW29" s="17"/>
      <c r="FX29" s="2"/>
      <c r="FY29" s="17"/>
      <c r="FZ29" s="2"/>
      <c r="GA29" s="2"/>
      <c r="GB29" s="2"/>
      <c r="GC29" s="4">
        <v>4</v>
      </c>
      <c r="GD29" s="4">
        <v>4</v>
      </c>
      <c r="GE29" s="4">
        <v>100</v>
      </c>
      <c r="GF29" s="17"/>
      <c r="GG29" s="2"/>
      <c r="GH29" s="2"/>
      <c r="GI29" s="6">
        <v>6</v>
      </c>
      <c r="GJ29" s="2"/>
      <c r="GK29" s="17"/>
      <c r="GL29" s="17"/>
      <c r="GM29" s="2"/>
      <c r="GN29" s="17"/>
      <c r="GO29" s="2"/>
      <c r="GP29" s="4">
        <v>6</v>
      </c>
      <c r="GQ29" s="4">
        <v>6</v>
      </c>
      <c r="GR29" s="4">
        <v>100</v>
      </c>
      <c r="GS29" s="3">
        <v>12</v>
      </c>
      <c r="GT29" s="3">
        <v>20</v>
      </c>
      <c r="GU29" s="3">
        <v>60</v>
      </c>
      <c r="GV29" s="2"/>
      <c r="GW29" s="2"/>
      <c r="GX29" s="2"/>
      <c r="GY29" s="17"/>
      <c r="GZ29" s="17"/>
      <c r="HA29" s="17"/>
      <c r="HB29" s="2"/>
      <c r="HC29" s="6">
        <v>2</v>
      </c>
      <c r="HD29" s="17"/>
      <c r="HE29" s="2"/>
      <c r="HF29" s="4">
        <v>2</v>
      </c>
      <c r="HG29" s="4">
        <v>2</v>
      </c>
      <c r="HH29" s="4">
        <v>100</v>
      </c>
      <c r="HI29" s="2"/>
      <c r="HJ29" s="17"/>
      <c r="HK29" s="2"/>
      <c r="HL29" s="2"/>
      <c r="HM29" s="2"/>
      <c r="HN29" s="17"/>
      <c r="HO29" s="6">
        <v>4</v>
      </c>
      <c r="HP29" s="17"/>
      <c r="HQ29" s="2"/>
      <c r="HR29" s="2"/>
      <c r="HS29" s="4">
        <v>4</v>
      </c>
      <c r="HT29" s="4">
        <v>4</v>
      </c>
      <c r="HU29" s="4">
        <v>100</v>
      </c>
      <c r="HV29" s="17"/>
      <c r="HW29" s="2"/>
      <c r="HX29" s="2"/>
      <c r="HY29" s="2"/>
      <c r="HZ29" s="17"/>
      <c r="IA29" s="6">
        <v>6</v>
      </c>
      <c r="IB29" s="2"/>
      <c r="IC29" s="17"/>
      <c r="ID29" s="2"/>
      <c r="IE29" s="2"/>
      <c r="IF29" s="4">
        <v>6</v>
      </c>
      <c r="IG29" s="4">
        <v>6</v>
      </c>
      <c r="IH29" s="4">
        <v>100</v>
      </c>
      <c r="II29" s="3">
        <v>12</v>
      </c>
      <c r="IJ29" s="3">
        <v>12</v>
      </c>
      <c r="IK29" s="3">
        <v>100</v>
      </c>
      <c r="IL29" s="1">
        <v>76</v>
      </c>
      <c r="IM29" s="1">
        <v>100</v>
      </c>
      <c r="IN29" s="1">
        <v>76</v>
      </c>
    </row>
    <row r="30" spans="1:248" ht="16.350000000000001" customHeight="1" x14ac:dyDescent="0.25">
      <c r="A30" s="1">
        <v>434</v>
      </c>
      <c r="B30" s="2" t="s">
        <v>326</v>
      </c>
      <c r="C30" s="2" t="s">
        <v>317</v>
      </c>
      <c r="D30" s="2" t="s">
        <v>327</v>
      </c>
      <c r="E30" s="15" t="s">
        <v>535</v>
      </c>
      <c r="F30" s="2" t="s">
        <v>516</v>
      </c>
      <c r="G30" s="15"/>
      <c r="H30" s="6">
        <v>2</v>
      </c>
      <c r="I30" s="17"/>
      <c r="J30" s="17"/>
      <c r="K30" s="4">
        <v>2</v>
      </c>
      <c r="L30" s="4">
        <v>2</v>
      </c>
      <c r="M30" s="4">
        <v>100</v>
      </c>
      <c r="N30" s="17"/>
      <c r="O30" s="17"/>
      <c r="P30" s="2"/>
      <c r="Q30" s="6">
        <v>2</v>
      </c>
      <c r="R30" s="4">
        <v>2</v>
      </c>
      <c r="S30" s="4">
        <v>2</v>
      </c>
      <c r="T30" s="4">
        <v>100</v>
      </c>
      <c r="U30" s="2"/>
      <c r="V30" s="17"/>
      <c r="W30" s="6">
        <v>2</v>
      </c>
      <c r="X30" s="4">
        <v>2</v>
      </c>
      <c r="Y30" s="4">
        <v>2</v>
      </c>
      <c r="Z30" s="4">
        <v>100</v>
      </c>
      <c r="AA30" s="17"/>
      <c r="AB30" s="6">
        <v>2</v>
      </c>
      <c r="AC30" s="17"/>
      <c r="AD30" s="4">
        <v>2</v>
      </c>
      <c r="AE30" s="4">
        <v>2</v>
      </c>
      <c r="AF30" s="4">
        <v>100</v>
      </c>
      <c r="AG30" s="17"/>
      <c r="AH30" s="6">
        <v>2</v>
      </c>
      <c r="AI30" s="17"/>
      <c r="AJ30" s="4">
        <v>2</v>
      </c>
      <c r="AK30" s="4">
        <v>2</v>
      </c>
      <c r="AL30" s="4">
        <v>100</v>
      </c>
      <c r="AM30" s="6">
        <v>4</v>
      </c>
      <c r="AN30" s="17"/>
      <c r="AO30" s="4">
        <v>4</v>
      </c>
      <c r="AP30" s="4">
        <v>4</v>
      </c>
      <c r="AQ30" s="4">
        <v>100</v>
      </c>
      <c r="AR30" s="2"/>
      <c r="AS30" s="17"/>
      <c r="AT30" s="6">
        <v>4</v>
      </c>
      <c r="AU30" s="4">
        <v>4</v>
      </c>
      <c r="AV30" s="4">
        <v>4</v>
      </c>
      <c r="AW30" s="4">
        <v>100</v>
      </c>
      <c r="AX30" s="6">
        <v>4</v>
      </c>
      <c r="AY30" s="17"/>
      <c r="AZ30" s="4">
        <v>4</v>
      </c>
      <c r="BA30" s="4">
        <v>4</v>
      </c>
      <c r="BB30" s="4">
        <v>100</v>
      </c>
      <c r="BC30" s="7">
        <v>0</v>
      </c>
      <c r="BD30" s="17"/>
      <c r="BE30" s="17"/>
      <c r="BF30" s="4">
        <v>0</v>
      </c>
      <c r="BG30" s="4">
        <v>4</v>
      </c>
      <c r="BH30" s="4">
        <v>0</v>
      </c>
      <c r="BI30" s="6">
        <v>4</v>
      </c>
      <c r="BJ30" s="17"/>
      <c r="BK30" s="17"/>
      <c r="BL30" s="4">
        <v>4</v>
      </c>
      <c r="BM30" s="4">
        <v>4</v>
      </c>
      <c r="BN30" s="4">
        <v>100</v>
      </c>
      <c r="BO30" s="3">
        <v>26</v>
      </c>
      <c r="BP30" s="3">
        <v>30</v>
      </c>
      <c r="BQ30" s="3">
        <v>86.67</v>
      </c>
      <c r="BR30" s="15"/>
      <c r="BS30" s="8">
        <v>2</v>
      </c>
      <c r="BT30" s="17"/>
      <c r="BU30" s="2"/>
      <c r="BV30" s="2"/>
      <c r="BW30" s="17"/>
      <c r="BX30" s="4">
        <v>2</v>
      </c>
      <c r="BY30" s="4">
        <v>4</v>
      </c>
      <c r="BZ30" s="4">
        <v>50</v>
      </c>
      <c r="CA30" s="17"/>
      <c r="CB30" s="6">
        <v>4</v>
      </c>
      <c r="CC30" s="17"/>
      <c r="CD30" s="2"/>
      <c r="CE30" s="2"/>
      <c r="CF30" s="2"/>
      <c r="CG30" s="4">
        <v>4</v>
      </c>
      <c r="CH30" s="4">
        <v>4</v>
      </c>
      <c r="CI30" s="4">
        <v>100</v>
      </c>
      <c r="CJ30" s="6">
        <v>6</v>
      </c>
      <c r="CK30" s="15"/>
      <c r="CL30" s="2"/>
      <c r="CM30" s="2"/>
      <c r="CN30" s="17"/>
      <c r="CO30" s="2"/>
      <c r="CP30" s="4">
        <v>6</v>
      </c>
      <c r="CQ30" s="4">
        <v>6</v>
      </c>
      <c r="CR30" s="4">
        <v>100</v>
      </c>
      <c r="CS30" s="17"/>
      <c r="CT30" s="2"/>
      <c r="CU30" s="6">
        <v>6</v>
      </c>
      <c r="CV30" s="2"/>
      <c r="CW30" s="17"/>
      <c r="CX30" s="2"/>
      <c r="CY30" s="4">
        <v>6</v>
      </c>
      <c r="CZ30" s="4">
        <v>6</v>
      </c>
      <c r="DA30" s="4">
        <v>100</v>
      </c>
      <c r="DB30" s="17"/>
      <c r="DC30" s="2"/>
      <c r="DD30" s="13">
        <v>2</v>
      </c>
      <c r="DE30" s="17"/>
      <c r="DF30" s="2"/>
      <c r="DG30" s="2"/>
      <c r="DH30" s="4">
        <v>2</v>
      </c>
      <c r="DI30" s="4">
        <v>6</v>
      </c>
      <c r="DJ30" s="4">
        <v>33.33</v>
      </c>
      <c r="DK30" s="17"/>
      <c r="DL30" s="6">
        <v>6</v>
      </c>
      <c r="DM30" s="2"/>
      <c r="DN30" s="17"/>
      <c r="DO30" s="17"/>
      <c r="DP30" s="2"/>
      <c r="DQ30" s="4">
        <v>6</v>
      </c>
      <c r="DR30" s="4">
        <v>6</v>
      </c>
      <c r="DS30" s="4">
        <v>100</v>
      </c>
      <c r="DT30" s="17"/>
      <c r="DU30" s="17"/>
      <c r="DV30" s="2"/>
      <c r="DW30" s="17"/>
      <c r="DX30" s="2"/>
      <c r="DY30" s="8">
        <v>2</v>
      </c>
      <c r="DZ30" s="4">
        <v>2</v>
      </c>
      <c r="EA30" s="4">
        <v>6</v>
      </c>
      <c r="EB30" s="4">
        <v>33.33</v>
      </c>
      <c r="EC30" s="3">
        <v>28</v>
      </c>
      <c r="ED30" s="3">
        <v>38</v>
      </c>
      <c r="EE30" s="3">
        <v>73.680000000000007</v>
      </c>
      <c r="EF30" s="2"/>
      <c r="EG30" s="17"/>
      <c r="EH30" s="2"/>
      <c r="EI30" s="2"/>
      <c r="EJ30" s="2"/>
      <c r="EK30" s="6">
        <v>2</v>
      </c>
      <c r="EL30" s="2"/>
      <c r="EM30" s="17"/>
      <c r="EN30" s="2"/>
      <c r="EO30" s="15"/>
      <c r="EP30" s="4">
        <v>2</v>
      </c>
      <c r="EQ30" s="4">
        <v>2</v>
      </c>
      <c r="ER30" s="4">
        <v>100</v>
      </c>
      <c r="ES30" s="7">
        <v>0</v>
      </c>
      <c r="ET30" s="17"/>
      <c r="EU30" s="2"/>
      <c r="EV30" s="2"/>
      <c r="EW30" s="2"/>
      <c r="EX30" s="15"/>
      <c r="EY30" s="2"/>
      <c r="EZ30" s="2"/>
      <c r="FA30" s="2"/>
      <c r="FB30" s="17"/>
      <c r="FC30" s="4">
        <v>0</v>
      </c>
      <c r="FD30" s="4">
        <v>4</v>
      </c>
      <c r="FE30" s="4">
        <v>0</v>
      </c>
      <c r="FF30" s="2"/>
      <c r="FG30" s="17"/>
      <c r="FH30" s="2"/>
      <c r="FI30" s="6">
        <v>4</v>
      </c>
      <c r="FJ30" s="2"/>
      <c r="FK30" s="17"/>
      <c r="FL30" s="15"/>
      <c r="FM30" s="17"/>
      <c r="FN30" s="2"/>
      <c r="FO30" s="2"/>
      <c r="FP30" s="4">
        <v>4</v>
      </c>
      <c r="FQ30" s="4">
        <v>4</v>
      </c>
      <c r="FR30" s="4">
        <v>100</v>
      </c>
      <c r="FS30" s="2"/>
      <c r="FT30" s="17"/>
      <c r="FU30" s="7">
        <v>0</v>
      </c>
      <c r="FV30" s="2"/>
      <c r="FW30" s="17"/>
      <c r="FX30" s="2"/>
      <c r="FY30" s="17"/>
      <c r="FZ30" s="2"/>
      <c r="GA30" s="15"/>
      <c r="GB30" s="2"/>
      <c r="GC30" s="4">
        <v>0</v>
      </c>
      <c r="GD30" s="4">
        <v>4</v>
      </c>
      <c r="GE30" s="4">
        <v>0</v>
      </c>
      <c r="GF30" s="17"/>
      <c r="GG30" s="2"/>
      <c r="GH30" s="2"/>
      <c r="GI30" s="2"/>
      <c r="GJ30" s="2"/>
      <c r="GK30" s="6">
        <v>6</v>
      </c>
      <c r="GL30" s="17"/>
      <c r="GM30" s="2"/>
      <c r="GN30" s="17"/>
      <c r="GO30" s="2"/>
      <c r="GP30" s="4">
        <v>6</v>
      </c>
      <c r="GQ30" s="4">
        <v>6</v>
      </c>
      <c r="GR30" s="4">
        <v>100</v>
      </c>
      <c r="GS30" s="3">
        <v>12</v>
      </c>
      <c r="GT30" s="3">
        <v>20</v>
      </c>
      <c r="GU30" s="3">
        <v>60</v>
      </c>
      <c r="GV30" s="2"/>
      <c r="GW30" s="2"/>
      <c r="GX30" s="2"/>
      <c r="GY30" s="17"/>
      <c r="GZ30" s="17"/>
      <c r="HA30" s="17"/>
      <c r="HB30" s="2"/>
      <c r="HC30" s="2"/>
      <c r="HD30" s="6">
        <v>2</v>
      </c>
      <c r="HE30" s="15"/>
      <c r="HF30" s="4">
        <v>2</v>
      </c>
      <c r="HG30" s="4">
        <v>2</v>
      </c>
      <c r="HH30" s="4">
        <v>100</v>
      </c>
      <c r="HI30" s="2"/>
      <c r="HJ30" s="17"/>
      <c r="HK30" s="2"/>
      <c r="HL30" s="2"/>
      <c r="HM30" s="2"/>
      <c r="HN30" s="7">
        <v>0</v>
      </c>
      <c r="HO30" s="2"/>
      <c r="HP30" s="17"/>
      <c r="HQ30" s="2"/>
      <c r="HR30" s="15"/>
      <c r="HS30" s="4">
        <v>0</v>
      </c>
      <c r="HT30" s="4">
        <v>4</v>
      </c>
      <c r="HU30" s="4">
        <v>0</v>
      </c>
      <c r="HV30" s="17"/>
      <c r="HW30" s="2"/>
      <c r="HX30" s="2"/>
      <c r="HY30" s="15"/>
      <c r="HZ30" s="7">
        <v>0</v>
      </c>
      <c r="IA30" s="17"/>
      <c r="IB30" s="2"/>
      <c r="IC30" s="17"/>
      <c r="ID30" s="2"/>
      <c r="IE30" s="2"/>
      <c r="IF30" s="4">
        <v>0</v>
      </c>
      <c r="IG30" s="4">
        <v>6</v>
      </c>
      <c r="IH30" s="4">
        <v>0</v>
      </c>
      <c r="II30" s="3">
        <v>2</v>
      </c>
      <c r="IJ30" s="3">
        <v>12</v>
      </c>
      <c r="IK30" s="3">
        <v>16.670000000000002</v>
      </c>
      <c r="IL30" s="1">
        <v>68</v>
      </c>
      <c r="IM30" s="1">
        <v>100</v>
      </c>
      <c r="IN30" s="1">
        <v>68</v>
      </c>
    </row>
    <row r="31" spans="1:248" ht="16.350000000000001" customHeight="1" x14ac:dyDescent="0.25">
      <c r="A31" s="1">
        <v>427</v>
      </c>
      <c r="B31" s="2" t="s">
        <v>323</v>
      </c>
      <c r="C31" s="2" t="s">
        <v>324</v>
      </c>
      <c r="D31" s="2" t="s">
        <v>325</v>
      </c>
      <c r="E31" s="15" t="s">
        <v>536</v>
      </c>
      <c r="F31" s="2" t="s">
        <v>516</v>
      </c>
      <c r="G31" s="15"/>
      <c r="H31" s="2"/>
      <c r="I31" s="6">
        <v>2</v>
      </c>
      <c r="J31" s="17"/>
      <c r="K31" s="4">
        <v>2</v>
      </c>
      <c r="L31" s="4">
        <v>2</v>
      </c>
      <c r="M31" s="4">
        <v>100</v>
      </c>
      <c r="N31" s="6">
        <v>2</v>
      </c>
      <c r="O31" s="15"/>
      <c r="P31" s="2"/>
      <c r="Q31" s="2"/>
      <c r="R31" s="4">
        <v>2</v>
      </c>
      <c r="S31" s="4">
        <v>2</v>
      </c>
      <c r="T31" s="4">
        <v>100</v>
      </c>
      <c r="U31" s="6">
        <v>2</v>
      </c>
      <c r="V31" s="17"/>
      <c r="W31" s="17"/>
      <c r="X31" s="4">
        <v>2</v>
      </c>
      <c r="Y31" s="4">
        <v>2</v>
      </c>
      <c r="Z31" s="4">
        <v>100</v>
      </c>
      <c r="AA31" s="17"/>
      <c r="AB31" s="2"/>
      <c r="AC31" s="6">
        <v>2</v>
      </c>
      <c r="AD31" s="4">
        <v>2</v>
      </c>
      <c r="AE31" s="4">
        <v>2</v>
      </c>
      <c r="AF31" s="4">
        <v>100</v>
      </c>
      <c r="AG31" s="17"/>
      <c r="AH31" s="6">
        <v>2</v>
      </c>
      <c r="AI31" s="15"/>
      <c r="AJ31" s="4">
        <v>2</v>
      </c>
      <c r="AK31" s="4">
        <v>2</v>
      </c>
      <c r="AL31" s="4">
        <v>100</v>
      </c>
      <c r="AM31" s="17"/>
      <c r="AN31" s="6">
        <v>4</v>
      </c>
      <c r="AO31" s="4">
        <v>4</v>
      </c>
      <c r="AP31" s="4">
        <v>4</v>
      </c>
      <c r="AQ31" s="4">
        <v>100</v>
      </c>
      <c r="AR31" s="2"/>
      <c r="AS31" s="17"/>
      <c r="AT31" s="7">
        <v>0</v>
      </c>
      <c r="AU31" s="4">
        <v>0</v>
      </c>
      <c r="AV31" s="4">
        <v>4</v>
      </c>
      <c r="AW31" s="4">
        <v>0</v>
      </c>
      <c r="AX31" s="7">
        <v>0</v>
      </c>
      <c r="AY31" s="17"/>
      <c r="AZ31" s="4">
        <v>0</v>
      </c>
      <c r="BA31" s="4">
        <v>4</v>
      </c>
      <c r="BB31" s="4">
        <v>0</v>
      </c>
      <c r="BC31" s="7">
        <v>0</v>
      </c>
      <c r="BD31" s="17"/>
      <c r="BE31" s="17"/>
      <c r="BF31" s="4">
        <v>0</v>
      </c>
      <c r="BG31" s="4">
        <v>4</v>
      </c>
      <c r="BH31" s="4">
        <v>0</v>
      </c>
      <c r="BI31" s="6">
        <v>4</v>
      </c>
      <c r="BJ31" s="17"/>
      <c r="BK31" s="17"/>
      <c r="BL31" s="4">
        <v>4</v>
      </c>
      <c r="BM31" s="4">
        <v>4</v>
      </c>
      <c r="BN31" s="4">
        <v>100</v>
      </c>
      <c r="BO31" s="3">
        <v>18</v>
      </c>
      <c r="BP31" s="3">
        <v>30</v>
      </c>
      <c r="BQ31" s="3">
        <v>60</v>
      </c>
      <c r="BR31" s="15"/>
      <c r="BS31" s="2"/>
      <c r="BT31" s="8">
        <v>2</v>
      </c>
      <c r="BU31" s="2"/>
      <c r="BV31" s="2"/>
      <c r="BW31" s="17"/>
      <c r="BX31" s="4">
        <v>2</v>
      </c>
      <c r="BY31" s="4">
        <v>4</v>
      </c>
      <c r="BZ31" s="4">
        <v>50</v>
      </c>
      <c r="CA31" s="17"/>
      <c r="CB31" s="2"/>
      <c r="CC31" s="2"/>
      <c r="CD31" s="15"/>
      <c r="CE31" s="2"/>
      <c r="CF31" s="8">
        <v>2</v>
      </c>
      <c r="CG31" s="4">
        <v>2</v>
      </c>
      <c r="CH31" s="4">
        <v>4</v>
      </c>
      <c r="CI31" s="4">
        <v>50</v>
      </c>
      <c r="CJ31" s="8">
        <v>4</v>
      </c>
      <c r="CK31" s="17"/>
      <c r="CL31" s="2"/>
      <c r="CM31" s="2"/>
      <c r="CN31" s="17"/>
      <c r="CO31" s="2"/>
      <c r="CP31" s="4">
        <v>4</v>
      </c>
      <c r="CQ31" s="4">
        <v>6</v>
      </c>
      <c r="CR31" s="4">
        <v>66.67</v>
      </c>
      <c r="CS31" s="17"/>
      <c r="CT31" s="8">
        <v>2</v>
      </c>
      <c r="CU31" s="2"/>
      <c r="CV31" s="2"/>
      <c r="CW31" s="17"/>
      <c r="CX31" s="17"/>
      <c r="CY31" s="4">
        <v>2</v>
      </c>
      <c r="CZ31" s="4">
        <v>6</v>
      </c>
      <c r="DA31" s="4">
        <v>33.33</v>
      </c>
      <c r="DB31" s="17"/>
      <c r="DC31" s="2"/>
      <c r="DD31" s="15"/>
      <c r="DE31" s="6">
        <v>6</v>
      </c>
      <c r="DF31" s="2"/>
      <c r="DG31" s="2"/>
      <c r="DH31" s="4">
        <v>6</v>
      </c>
      <c r="DI31" s="4">
        <v>6</v>
      </c>
      <c r="DJ31" s="4">
        <v>100</v>
      </c>
      <c r="DK31" s="17"/>
      <c r="DL31" s="2"/>
      <c r="DM31" s="2"/>
      <c r="DN31" s="15"/>
      <c r="DO31" s="8">
        <v>2</v>
      </c>
      <c r="DP31" s="2"/>
      <c r="DQ31" s="4">
        <v>2</v>
      </c>
      <c r="DR31" s="4">
        <v>6</v>
      </c>
      <c r="DS31" s="4">
        <v>33.33</v>
      </c>
      <c r="DT31" s="15"/>
      <c r="DU31" s="17"/>
      <c r="DV31" s="2"/>
      <c r="DW31" s="17"/>
      <c r="DX31" s="6">
        <v>6</v>
      </c>
      <c r="DY31" s="2"/>
      <c r="DZ31" s="4">
        <v>6</v>
      </c>
      <c r="EA31" s="4">
        <v>6</v>
      </c>
      <c r="EB31" s="4">
        <v>100</v>
      </c>
      <c r="EC31" s="3">
        <v>24</v>
      </c>
      <c r="ED31" s="3">
        <v>38</v>
      </c>
      <c r="EE31" s="3">
        <v>63.16</v>
      </c>
      <c r="EF31" s="2"/>
      <c r="EG31" s="17"/>
      <c r="EH31" s="2"/>
      <c r="EI31" s="2"/>
      <c r="EJ31" s="2"/>
      <c r="EK31" s="17"/>
      <c r="EL31" s="2"/>
      <c r="EM31" s="15"/>
      <c r="EN31" s="2"/>
      <c r="EO31" s="6">
        <v>2</v>
      </c>
      <c r="EP31" s="4">
        <v>2</v>
      </c>
      <c r="EQ31" s="4">
        <v>2</v>
      </c>
      <c r="ER31" s="4">
        <v>100</v>
      </c>
      <c r="ES31" s="2"/>
      <c r="ET31" s="17"/>
      <c r="EU31" s="2"/>
      <c r="EV31" s="2"/>
      <c r="EW31" s="2"/>
      <c r="EX31" s="2"/>
      <c r="EY31" s="2"/>
      <c r="EZ31" s="2"/>
      <c r="FA31" s="7">
        <v>0</v>
      </c>
      <c r="FB31" s="17"/>
      <c r="FC31" s="4">
        <v>0</v>
      </c>
      <c r="FD31" s="4">
        <v>4</v>
      </c>
      <c r="FE31" s="4">
        <v>0</v>
      </c>
      <c r="FF31" s="2"/>
      <c r="FG31" s="2"/>
      <c r="FH31" s="2"/>
      <c r="FI31" s="15"/>
      <c r="FJ31" s="6">
        <v>4</v>
      </c>
      <c r="FK31" s="17"/>
      <c r="FL31" s="2"/>
      <c r="FM31" s="17"/>
      <c r="FN31" s="2"/>
      <c r="FO31" s="2"/>
      <c r="FP31" s="4">
        <v>4</v>
      </c>
      <c r="FQ31" s="4">
        <v>4</v>
      </c>
      <c r="FR31" s="4">
        <v>100</v>
      </c>
      <c r="FS31" s="17"/>
      <c r="FT31" s="17"/>
      <c r="FU31" s="2"/>
      <c r="FV31" s="2"/>
      <c r="FW31" s="17"/>
      <c r="FX31" s="2"/>
      <c r="FY31" s="2"/>
      <c r="FZ31" s="2"/>
      <c r="GA31" s="2"/>
      <c r="GB31" s="7">
        <v>0</v>
      </c>
      <c r="GC31" s="4">
        <v>0</v>
      </c>
      <c r="GD31" s="4">
        <v>4</v>
      </c>
      <c r="GE31" s="4">
        <v>0</v>
      </c>
      <c r="GF31" s="17"/>
      <c r="GG31" s="15"/>
      <c r="GH31" s="2"/>
      <c r="GI31" s="2"/>
      <c r="GJ31" s="2"/>
      <c r="GK31" s="6">
        <v>6</v>
      </c>
      <c r="GL31" s="2"/>
      <c r="GM31" s="2"/>
      <c r="GN31" s="17"/>
      <c r="GO31" s="2"/>
      <c r="GP31" s="4">
        <v>6</v>
      </c>
      <c r="GQ31" s="4">
        <v>6</v>
      </c>
      <c r="GR31" s="4">
        <v>100</v>
      </c>
      <c r="GS31" s="3">
        <v>12</v>
      </c>
      <c r="GT31" s="3">
        <v>20</v>
      </c>
      <c r="GU31" s="3">
        <v>60</v>
      </c>
      <c r="GV31" s="2"/>
      <c r="GW31" s="2"/>
      <c r="GX31" s="2"/>
      <c r="GY31" s="17"/>
      <c r="GZ31" s="17"/>
      <c r="HA31" s="17"/>
      <c r="HB31" s="2"/>
      <c r="HC31" s="6">
        <v>2</v>
      </c>
      <c r="HD31" s="2"/>
      <c r="HE31" s="15"/>
      <c r="HF31" s="4">
        <v>2</v>
      </c>
      <c r="HG31" s="4">
        <v>2</v>
      </c>
      <c r="HH31" s="4">
        <v>100</v>
      </c>
      <c r="HI31" s="2"/>
      <c r="HJ31" s="17"/>
      <c r="HK31" s="17"/>
      <c r="HL31" s="2"/>
      <c r="HM31" s="2"/>
      <c r="HN31" s="7">
        <v>0</v>
      </c>
      <c r="HO31" s="2"/>
      <c r="HP31" s="17"/>
      <c r="HQ31" s="2"/>
      <c r="HR31" s="2"/>
      <c r="HS31" s="4">
        <v>0</v>
      </c>
      <c r="HT31" s="4">
        <v>4</v>
      </c>
      <c r="HU31" s="4">
        <v>0</v>
      </c>
      <c r="HV31" s="2"/>
      <c r="HW31" s="2"/>
      <c r="HX31" s="2"/>
      <c r="HY31" s="2"/>
      <c r="HZ31" s="2"/>
      <c r="IA31" s="17"/>
      <c r="IB31" s="2"/>
      <c r="IC31" s="17"/>
      <c r="ID31" s="2"/>
      <c r="IE31" s="7">
        <v>0</v>
      </c>
      <c r="IF31" s="4">
        <v>0</v>
      </c>
      <c r="IG31" s="4">
        <v>6</v>
      </c>
      <c r="IH31" s="4">
        <v>0</v>
      </c>
      <c r="II31" s="3">
        <v>2</v>
      </c>
      <c r="IJ31" s="3">
        <v>12</v>
      </c>
      <c r="IK31" s="3">
        <v>16.670000000000002</v>
      </c>
      <c r="IL31" s="1">
        <v>56</v>
      </c>
      <c r="IM31" s="1">
        <v>100</v>
      </c>
      <c r="IN31" s="1">
        <v>56</v>
      </c>
    </row>
  </sheetData>
  <mergeCells count="272">
    <mergeCell ref="A1:E12"/>
    <mergeCell ref="II12:IK12"/>
    <mergeCell ref="IL12:IN12"/>
    <mergeCell ref="GP12:GR12"/>
    <mergeCell ref="GS12:GU12"/>
    <mergeCell ref="HF12:HH12"/>
    <mergeCell ref="HS12:HU12"/>
    <mergeCell ref="IF12:IH12"/>
    <mergeCell ref="EC12:EE12"/>
    <mergeCell ref="EP12:ER12"/>
    <mergeCell ref="FC12:FE12"/>
    <mergeCell ref="FP12:FR12"/>
    <mergeCell ref="GC12:GE12"/>
    <mergeCell ref="CP12:CR12"/>
    <mergeCell ref="CY12:DA12"/>
    <mergeCell ref="DH12:DJ12"/>
    <mergeCell ref="DQ12:DS12"/>
    <mergeCell ref="DZ12:EB12"/>
    <mergeCell ref="II11:IK11"/>
    <mergeCell ref="IL11:IN11"/>
    <mergeCell ref="K12:M12"/>
    <mergeCell ref="R12:T12"/>
    <mergeCell ref="X12:Z12"/>
    <mergeCell ref="AD12:AF12"/>
    <mergeCell ref="AJ12:AL12"/>
    <mergeCell ref="AO12:AQ12"/>
    <mergeCell ref="AU12:AW12"/>
    <mergeCell ref="AZ12:BB12"/>
    <mergeCell ref="BF12:BH12"/>
    <mergeCell ref="BL12:BN12"/>
    <mergeCell ref="BO12:BQ12"/>
    <mergeCell ref="BX12:BZ12"/>
    <mergeCell ref="CG12:CI12"/>
    <mergeCell ref="GP11:GR11"/>
    <mergeCell ref="GS11:GU11"/>
    <mergeCell ref="HF11:HH11"/>
    <mergeCell ref="HS11:HU11"/>
    <mergeCell ref="IF11:IH11"/>
    <mergeCell ref="EC11:EE11"/>
    <mergeCell ref="EP11:ER11"/>
    <mergeCell ref="FC11:FE11"/>
    <mergeCell ref="FP11:FR11"/>
    <mergeCell ref="GC11:GE11"/>
    <mergeCell ref="CP11:CR11"/>
    <mergeCell ref="CY11:DA11"/>
    <mergeCell ref="DH11:DJ11"/>
    <mergeCell ref="DQ11:DS11"/>
    <mergeCell ref="DZ11:EB11"/>
    <mergeCell ref="II10:IK10"/>
    <mergeCell ref="IL10:IN10"/>
    <mergeCell ref="K11:M11"/>
    <mergeCell ref="R11:T11"/>
    <mergeCell ref="X11:Z11"/>
    <mergeCell ref="AD11:AF11"/>
    <mergeCell ref="AJ11:AL11"/>
    <mergeCell ref="AO11:AQ11"/>
    <mergeCell ref="AU11:AW11"/>
    <mergeCell ref="AZ11:BB11"/>
    <mergeCell ref="BF11:BH11"/>
    <mergeCell ref="BL11:BN11"/>
    <mergeCell ref="BO11:BQ11"/>
    <mergeCell ref="BX11:BZ11"/>
    <mergeCell ref="CG11:CI11"/>
    <mergeCell ref="GP10:GR10"/>
    <mergeCell ref="GS10:GU10"/>
    <mergeCell ref="HF10:HH10"/>
    <mergeCell ref="HS10:HU10"/>
    <mergeCell ref="IF10:IH10"/>
    <mergeCell ref="EC10:EE10"/>
    <mergeCell ref="EP10:ER10"/>
    <mergeCell ref="FC10:FE10"/>
    <mergeCell ref="FP10:FR10"/>
    <mergeCell ref="GC10:GE10"/>
    <mergeCell ref="CP10:CR10"/>
    <mergeCell ref="CY10:DA10"/>
    <mergeCell ref="DH10:DJ10"/>
    <mergeCell ref="DQ10:DS10"/>
    <mergeCell ref="DZ10:EB10"/>
    <mergeCell ref="K10:M10"/>
    <mergeCell ref="R10:T10"/>
    <mergeCell ref="X10:Z10"/>
    <mergeCell ref="AD10:AF10"/>
    <mergeCell ref="AJ10:AL10"/>
    <mergeCell ref="AO10:AQ10"/>
    <mergeCell ref="AU10:AW10"/>
    <mergeCell ref="AZ10:BB10"/>
    <mergeCell ref="BF10:BH10"/>
    <mergeCell ref="BL10:BN10"/>
    <mergeCell ref="BO10:BQ10"/>
    <mergeCell ref="BX10:BZ10"/>
    <mergeCell ref="CG10:CI10"/>
    <mergeCell ref="II9:IK9"/>
    <mergeCell ref="IL9:IN9"/>
    <mergeCell ref="GP9:GR9"/>
    <mergeCell ref="GS9:GU9"/>
    <mergeCell ref="HF9:HH9"/>
    <mergeCell ref="HS9:HU9"/>
    <mergeCell ref="IF9:IH9"/>
    <mergeCell ref="EC9:EE9"/>
    <mergeCell ref="EP9:ER9"/>
    <mergeCell ref="FC9:FE9"/>
    <mergeCell ref="FP9:FR9"/>
    <mergeCell ref="GC9:GE9"/>
    <mergeCell ref="CP9:CR9"/>
    <mergeCell ref="CY9:DA9"/>
    <mergeCell ref="DH9:DJ9"/>
    <mergeCell ref="DQ9:DS9"/>
    <mergeCell ref="DZ9:EB9"/>
    <mergeCell ref="II8:IK8"/>
    <mergeCell ref="IL8:IN8"/>
    <mergeCell ref="K9:M9"/>
    <mergeCell ref="R9:T9"/>
    <mergeCell ref="X9:Z9"/>
    <mergeCell ref="AD9:AF9"/>
    <mergeCell ref="AJ9:AL9"/>
    <mergeCell ref="AO9:AQ9"/>
    <mergeCell ref="AU9:AW9"/>
    <mergeCell ref="AZ9:BB9"/>
    <mergeCell ref="BF9:BH9"/>
    <mergeCell ref="BL9:BN9"/>
    <mergeCell ref="BO9:BQ9"/>
    <mergeCell ref="BX9:BZ9"/>
    <mergeCell ref="CG9:CI9"/>
    <mergeCell ref="GP8:GR8"/>
    <mergeCell ref="GS8:GU8"/>
    <mergeCell ref="HF8:HH8"/>
    <mergeCell ref="HS8:HU8"/>
    <mergeCell ref="IF8:IH8"/>
    <mergeCell ref="EC8:EE8"/>
    <mergeCell ref="EP8:ER8"/>
    <mergeCell ref="FC8:FE8"/>
    <mergeCell ref="FP8:FR8"/>
    <mergeCell ref="GC8:GE8"/>
    <mergeCell ref="CP8:CR8"/>
    <mergeCell ref="CY8:DA8"/>
    <mergeCell ref="DH8:DJ8"/>
    <mergeCell ref="DQ8:DS8"/>
    <mergeCell ref="DZ8:EB8"/>
    <mergeCell ref="II7:IK7"/>
    <mergeCell ref="IL7:IN7"/>
    <mergeCell ref="K8:M8"/>
    <mergeCell ref="R8:T8"/>
    <mergeCell ref="X8:Z8"/>
    <mergeCell ref="AD8:AF8"/>
    <mergeCell ref="AJ8:AL8"/>
    <mergeCell ref="AO8:AQ8"/>
    <mergeCell ref="AU8:AW8"/>
    <mergeCell ref="AZ8:BB8"/>
    <mergeCell ref="BF8:BH8"/>
    <mergeCell ref="BL8:BN8"/>
    <mergeCell ref="BO8:BQ8"/>
    <mergeCell ref="BX8:BZ8"/>
    <mergeCell ref="CG8:CI8"/>
    <mergeCell ref="GP7:GR7"/>
    <mergeCell ref="GS7:GU7"/>
    <mergeCell ref="HF7:HH7"/>
    <mergeCell ref="HS7:HU7"/>
    <mergeCell ref="IF7:IH7"/>
    <mergeCell ref="EC7:EE7"/>
    <mergeCell ref="EP7:ER7"/>
    <mergeCell ref="FC7:FE7"/>
    <mergeCell ref="FP7:FR7"/>
    <mergeCell ref="GC7:GE7"/>
    <mergeCell ref="CP7:CR7"/>
    <mergeCell ref="CY7:DA7"/>
    <mergeCell ref="DH7:DJ7"/>
    <mergeCell ref="DQ7:DS7"/>
    <mergeCell ref="DZ7:EB7"/>
    <mergeCell ref="II6:IK6"/>
    <mergeCell ref="IL6:IN6"/>
    <mergeCell ref="K7:M7"/>
    <mergeCell ref="R7:T7"/>
    <mergeCell ref="X7:Z7"/>
    <mergeCell ref="AD7:AF7"/>
    <mergeCell ref="AJ7:AL7"/>
    <mergeCell ref="AO7:AQ7"/>
    <mergeCell ref="AU7:AW7"/>
    <mergeCell ref="AZ7:BB7"/>
    <mergeCell ref="BF7:BH7"/>
    <mergeCell ref="BL7:BN7"/>
    <mergeCell ref="BO7:BQ7"/>
    <mergeCell ref="BX7:BZ7"/>
    <mergeCell ref="CG7:CI7"/>
    <mergeCell ref="GP6:GR6"/>
    <mergeCell ref="GS6:GU6"/>
    <mergeCell ref="HF6:HH6"/>
    <mergeCell ref="HS6:HU6"/>
    <mergeCell ref="IF6:IH6"/>
    <mergeCell ref="EC6:EE6"/>
    <mergeCell ref="EP6:ER6"/>
    <mergeCell ref="FC6:FE6"/>
    <mergeCell ref="FP6:FR6"/>
    <mergeCell ref="GC6:GE6"/>
    <mergeCell ref="CP6:CR6"/>
    <mergeCell ref="CY6:DA6"/>
    <mergeCell ref="DH6:DJ6"/>
    <mergeCell ref="DQ6:DS6"/>
    <mergeCell ref="DZ6:EB6"/>
    <mergeCell ref="BF6:BH6"/>
    <mergeCell ref="BL6:BN6"/>
    <mergeCell ref="BO6:BQ6"/>
    <mergeCell ref="BX6:BZ6"/>
    <mergeCell ref="CG6:CI6"/>
    <mergeCell ref="AD6:AF6"/>
    <mergeCell ref="AJ6:AL6"/>
    <mergeCell ref="AO6:AQ6"/>
    <mergeCell ref="AU6:AW6"/>
    <mergeCell ref="AZ6:BB6"/>
    <mergeCell ref="K6:M6"/>
    <mergeCell ref="R6:T6"/>
    <mergeCell ref="X6:Z6"/>
    <mergeCell ref="DH4:DJ5"/>
    <mergeCell ref="DQ4:DS5"/>
    <mergeCell ref="DZ4:EB5"/>
    <mergeCell ref="EP4:ER5"/>
    <mergeCell ref="FC4:FE5"/>
    <mergeCell ref="II3:IK5"/>
    <mergeCell ref="K4:M5"/>
    <mergeCell ref="R4:T5"/>
    <mergeCell ref="X4:Z5"/>
    <mergeCell ref="AD4:AF5"/>
    <mergeCell ref="AJ4:AL5"/>
    <mergeCell ref="AO4:AQ5"/>
    <mergeCell ref="AU4:AW5"/>
    <mergeCell ref="AZ4:BB5"/>
    <mergeCell ref="BF4:BH5"/>
    <mergeCell ref="BL4:BN5"/>
    <mergeCell ref="BX4:BZ5"/>
    <mergeCell ref="CG4:CI5"/>
    <mergeCell ref="CP4:CR5"/>
    <mergeCell ref="CY4:DA5"/>
    <mergeCell ref="GF3:GR3"/>
    <mergeCell ref="BR3:BZ3"/>
    <mergeCell ref="CA3:CI3"/>
    <mergeCell ref="GS3:GU5"/>
    <mergeCell ref="GV3:HH3"/>
    <mergeCell ref="HV3:IH3"/>
    <mergeCell ref="GP4:GR5"/>
    <mergeCell ref="HF4:HH5"/>
    <mergeCell ref="HS4:HU5"/>
    <mergeCell ref="IF4:IH5"/>
    <mergeCell ref="EC3:EE5"/>
    <mergeCell ref="EF3:ER3"/>
    <mergeCell ref="ES3:FE3"/>
    <mergeCell ref="FF3:FR3"/>
    <mergeCell ref="FS3:GE3"/>
    <mergeCell ref="FP4:FR5"/>
    <mergeCell ref="GC4:GE5"/>
    <mergeCell ref="F1:F3"/>
    <mergeCell ref="G1:IN1"/>
    <mergeCell ref="G2:BQ2"/>
    <mergeCell ref="BR2:EE2"/>
    <mergeCell ref="EF2:GU2"/>
    <mergeCell ref="GV2:IK2"/>
    <mergeCell ref="IL2:IN5"/>
    <mergeCell ref="G3:M3"/>
    <mergeCell ref="N3:T3"/>
    <mergeCell ref="U3:Z3"/>
    <mergeCell ref="AA3:AF3"/>
    <mergeCell ref="AG3:AL3"/>
    <mergeCell ref="AM3:AQ3"/>
    <mergeCell ref="AR3:AW3"/>
    <mergeCell ref="AX3:BB3"/>
    <mergeCell ref="CJ3:CR3"/>
    <mergeCell ref="CS3:DA3"/>
    <mergeCell ref="DB3:DJ3"/>
    <mergeCell ref="DK3:DS3"/>
    <mergeCell ref="DT3:EB3"/>
    <mergeCell ref="BC3:BH3"/>
    <mergeCell ref="BI3:BN3"/>
    <mergeCell ref="BO3:BQ5"/>
    <mergeCell ref="HI3:HU3"/>
  </mergeCells>
  <pageMargins left="0.7" right="0.7" top="0.75" bottom="0.75" header="0.3" footer="0.3"/>
  <drawing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Y23"/>
  <sheetViews>
    <sheetView workbookViewId="0">
      <selection sqref="A1:E4"/>
    </sheetView>
  </sheetViews>
  <sheetFormatPr defaultColWidth="9.140625" defaultRowHeight="15" x14ac:dyDescent="0.25"/>
  <cols>
    <col min="1" max="1" width="5.7109375" customWidth="1"/>
    <col min="2" max="2" width="24.85546875" customWidth="1"/>
    <col min="3" max="3" width="18.28515625" customWidth="1"/>
    <col min="4" max="5" width="22" customWidth="1"/>
    <col min="6" max="6" width="20.5703125" customWidth="1"/>
    <col min="7" max="7" width="14" customWidth="1"/>
    <col min="8" max="8" width="24" customWidth="1"/>
    <col min="9" max="9" width="16.42578125" customWidth="1"/>
    <col min="10" max="11" width="16.85546875" customWidth="1"/>
    <col min="12" max="12" width="15.7109375" customWidth="1"/>
    <col min="13" max="14" width="13.140625" customWidth="1"/>
    <col min="15" max="15" width="16.85546875" customWidth="1"/>
    <col min="16" max="17" width="13.7109375" customWidth="1"/>
    <col min="18" max="18" width="18.28515625" customWidth="1"/>
    <col min="19" max="20" width="13.7109375" customWidth="1"/>
    <col min="21" max="21" width="22.28515625" customWidth="1"/>
    <col min="22" max="22" width="17.85546875" customWidth="1"/>
    <col min="23" max="23" width="18.7109375" customWidth="1"/>
    <col min="24" max="24" width="15.7109375" customWidth="1"/>
    <col min="25" max="25" width="17.85546875" customWidth="1"/>
  </cols>
  <sheetData>
    <row r="1" spans="1:25" ht="16.350000000000001" customHeight="1" x14ac:dyDescent="0.25">
      <c r="A1" s="27" t="s">
        <v>0</v>
      </c>
      <c r="B1" s="28"/>
      <c r="C1" s="28"/>
      <c r="D1" s="28"/>
      <c r="E1" s="29"/>
      <c r="F1" s="1" t="s">
        <v>51</v>
      </c>
      <c r="G1" s="21" t="s">
        <v>52</v>
      </c>
      <c r="H1" s="23"/>
      <c r="I1" s="1" t="s">
        <v>39</v>
      </c>
      <c r="J1" s="21" t="s">
        <v>53</v>
      </c>
      <c r="K1" s="21"/>
      <c r="L1" s="23"/>
      <c r="M1" s="21" t="s">
        <v>54</v>
      </c>
      <c r="N1" s="21"/>
      <c r="O1" s="23"/>
      <c r="P1" s="21" t="s">
        <v>55</v>
      </c>
      <c r="Q1" s="21"/>
      <c r="R1" s="23"/>
      <c r="S1" s="21" t="s">
        <v>56</v>
      </c>
      <c r="T1" s="21"/>
      <c r="U1" s="23"/>
      <c r="V1" s="1" t="s">
        <v>57</v>
      </c>
      <c r="W1" s="1" t="s">
        <v>58</v>
      </c>
      <c r="X1" s="1" t="s">
        <v>59</v>
      </c>
      <c r="Y1" s="1" t="s">
        <v>60</v>
      </c>
    </row>
    <row r="2" spans="1:25" ht="16.350000000000001" customHeight="1" x14ac:dyDescent="0.25">
      <c r="A2" s="30"/>
      <c r="B2" s="31"/>
      <c r="C2" s="31"/>
      <c r="D2" s="31"/>
      <c r="E2" s="32"/>
      <c r="F2" s="1" t="s">
        <v>540</v>
      </c>
      <c r="G2" s="40">
        <f>AVERAGE(G6:G107)</f>
        <v>66.388888888888886</v>
      </c>
      <c r="H2" s="41"/>
      <c r="I2" s="5">
        <v>100</v>
      </c>
      <c r="J2" s="40">
        <f>AVERAGE(K6:K23)</f>
        <v>71.852222222222224</v>
      </c>
      <c r="K2" s="40"/>
      <c r="L2" s="41"/>
      <c r="M2" s="40">
        <f t="shared" ref="M2" si="0">AVERAGE(N6:N23)</f>
        <v>76.899444444444441</v>
      </c>
      <c r="N2" s="40"/>
      <c r="O2" s="41"/>
      <c r="P2" s="40">
        <f t="shared" ref="P2" si="1">AVERAGE(Q6:Q23)</f>
        <v>45</v>
      </c>
      <c r="Q2" s="40"/>
      <c r="R2" s="41"/>
      <c r="S2" s="40">
        <f t="shared" ref="S2" si="2">AVERAGE(T6:T23)</f>
        <v>55.093333333333334</v>
      </c>
      <c r="T2" s="40"/>
      <c r="U2" s="41"/>
      <c r="V2" s="5">
        <v>30</v>
      </c>
      <c r="W2" s="5">
        <v>38</v>
      </c>
      <c r="X2" s="5">
        <v>20</v>
      </c>
      <c r="Y2" s="5">
        <v>12</v>
      </c>
    </row>
    <row r="3" spans="1:25" ht="16.350000000000001" customHeight="1" x14ac:dyDescent="0.25">
      <c r="A3" s="30"/>
      <c r="B3" s="31"/>
      <c r="C3" s="31"/>
      <c r="D3" s="31"/>
      <c r="E3" s="32"/>
      <c r="F3" s="1" t="s">
        <v>541</v>
      </c>
      <c r="G3" s="36">
        <f>MAX(G6:G107)</f>
        <v>80</v>
      </c>
      <c r="H3" s="23"/>
      <c r="I3" s="5">
        <v>100</v>
      </c>
      <c r="J3" s="37">
        <f>MAX(K6:K23)</f>
        <v>100</v>
      </c>
      <c r="K3" s="38"/>
      <c r="L3" s="39"/>
      <c r="M3" s="37">
        <f t="shared" ref="M3" si="3">MAX(N6:N23)</f>
        <v>94.74</v>
      </c>
      <c r="N3" s="38"/>
      <c r="O3" s="39"/>
      <c r="P3" s="37">
        <f t="shared" ref="P3" si="4">MAX(Q6:Q23)</f>
        <v>80</v>
      </c>
      <c r="Q3" s="38"/>
      <c r="R3" s="39"/>
      <c r="S3" s="37">
        <f t="shared" ref="S3" si="5">MAX(T6:T23)</f>
        <v>100</v>
      </c>
      <c r="T3" s="38"/>
      <c r="U3" s="39"/>
      <c r="V3" s="5">
        <v>30</v>
      </c>
      <c r="W3" s="5">
        <v>38</v>
      </c>
      <c r="X3" s="5">
        <v>20</v>
      </c>
      <c r="Y3" s="5">
        <v>12</v>
      </c>
    </row>
    <row r="4" spans="1:25" ht="16.350000000000001" customHeight="1" x14ac:dyDescent="0.25">
      <c r="A4" s="33"/>
      <c r="B4" s="34"/>
      <c r="C4" s="34"/>
      <c r="D4" s="34"/>
      <c r="E4" s="35"/>
      <c r="F4" s="1" t="s">
        <v>542</v>
      </c>
      <c r="G4" s="36">
        <f>MIN(G6:G107)</f>
        <v>44</v>
      </c>
      <c r="H4" s="23"/>
      <c r="I4" s="5">
        <v>100</v>
      </c>
      <c r="J4" s="37">
        <f>MIN(K6:K23)</f>
        <v>33.33</v>
      </c>
      <c r="K4" s="38"/>
      <c r="L4" s="39"/>
      <c r="M4" s="37">
        <f t="shared" ref="M4" si="6">MIN(N6:N23)</f>
        <v>52.63</v>
      </c>
      <c r="N4" s="38"/>
      <c r="O4" s="39"/>
      <c r="P4" s="37">
        <f t="shared" ref="P4" si="7">MIN(Q6:Q23)</f>
        <v>0</v>
      </c>
      <c r="Q4" s="38"/>
      <c r="R4" s="39"/>
      <c r="S4" s="37">
        <f t="shared" ref="S4" si="8">MIN(T6:T23)</f>
        <v>16.670000000000002</v>
      </c>
      <c r="T4" s="38"/>
      <c r="U4" s="39"/>
      <c r="V4" s="5">
        <v>30</v>
      </c>
      <c r="W4" s="5">
        <v>38</v>
      </c>
      <c r="X4" s="5">
        <v>20</v>
      </c>
      <c r="Y4" s="5">
        <v>12</v>
      </c>
    </row>
    <row r="5" spans="1:25" ht="16.350000000000001" customHeight="1" x14ac:dyDescent="0.25">
      <c r="A5" s="1" t="s">
        <v>41</v>
      </c>
      <c r="B5" s="1" t="s">
        <v>42</v>
      </c>
      <c r="C5" s="1" t="s">
        <v>43</v>
      </c>
      <c r="D5" s="1" t="s">
        <v>44</v>
      </c>
      <c r="E5" s="19" t="s">
        <v>521</v>
      </c>
      <c r="F5" s="1" t="s">
        <v>520</v>
      </c>
      <c r="G5" s="1" t="s">
        <v>61</v>
      </c>
      <c r="H5" s="1" t="s">
        <v>62</v>
      </c>
      <c r="I5" s="1" t="s">
        <v>61</v>
      </c>
      <c r="J5" s="1" t="s">
        <v>61</v>
      </c>
      <c r="K5" s="1" t="s">
        <v>40</v>
      </c>
      <c r="L5" s="1" t="s">
        <v>62</v>
      </c>
      <c r="M5" s="1" t="s">
        <v>61</v>
      </c>
      <c r="N5" s="1" t="s">
        <v>40</v>
      </c>
      <c r="O5" s="1" t="s">
        <v>62</v>
      </c>
      <c r="P5" s="1" t="s">
        <v>61</v>
      </c>
      <c r="Q5" s="1" t="s">
        <v>40</v>
      </c>
      <c r="R5" s="1" t="s">
        <v>62</v>
      </c>
      <c r="S5" s="1" t="s">
        <v>61</v>
      </c>
      <c r="T5" s="1" t="s">
        <v>40</v>
      </c>
      <c r="U5" s="1" t="s">
        <v>62</v>
      </c>
      <c r="V5" s="1" t="s">
        <v>61</v>
      </c>
      <c r="W5" s="1" t="s">
        <v>61</v>
      </c>
      <c r="X5" s="1" t="s">
        <v>61</v>
      </c>
      <c r="Y5" s="1" t="s">
        <v>61</v>
      </c>
    </row>
    <row r="6" spans="1:25" ht="16.350000000000001" customHeight="1" x14ac:dyDescent="0.25">
      <c r="A6" s="1">
        <v>505</v>
      </c>
      <c r="B6" s="2" t="s">
        <v>333</v>
      </c>
      <c r="C6" s="2" t="s">
        <v>334</v>
      </c>
      <c r="D6" s="2" t="s">
        <v>335</v>
      </c>
      <c r="E6" s="18" t="s">
        <v>526</v>
      </c>
      <c r="F6" s="2" t="s">
        <v>517</v>
      </c>
      <c r="G6" s="5">
        <v>44</v>
      </c>
      <c r="H6" s="5" t="s">
        <v>70</v>
      </c>
      <c r="I6" s="5">
        <v>100</v>
      </c>
      <c r="J6" s="5">
        <v>10</v>
      </c>
      <c r="K6" s="5">
        <v>33.33</v>
      </c>
      <c r="L6" s="5" t="s">
        <v>66</v>
      </c>
      <c r="M6" s="5">
        <v>20</v>
      </c>
      <c r="N6" s="5">
        <v>52.63</v>
      </c>
      <c r="O6" s="5" t="s">
        <v>64</v>
      </c>
      <c r="P6" s="5">
        <v>12</v>
      </c>
      <c r="Q6" s="5">
        <v>60</v>
      </c>
      <c r="R6" s="5" t="s">
        <v>64</v>
      </c>
      <c r="S6" s="5">
        <v>2</v>
      </c>
      <c r="T6" s="5">
        <v>16.670000000000002</v>
      </c>
      <c r="U6" s="5" t="s">
        <v>66</v>
      </c>
      <c r="V6" s="5">
        <v>30</v>
      </c>
      <c r="W6" s="5">
        <v>38</v>
      </c>
      <c r="X6" s="5">
        <v>20</v>
      </c>
      <c r="Y6" s="5">
        <v>12</v>
      </c>
    </row>
    <row r="7" spans="1:25" ht="16.350000000000001" customHeight="1" x14ac:dyDescent="0.25">
      <c r="A7" s="1">
        <v>403</v>
      </c>
      <c r="B7" s="2" t="s">
        <v>319</v>
      </c>
      <c r="C7" s="2" t="s">
        <v>320</v>
      </c>
      <c r="D7" s="2" t="s">
        <v>321</v>
      </c>
      <c r="E7" s="18" t="s">
        <v>525</v>
      </c>
      <c r="F7" s="2" t="s">
        <v>516</v>
      </c>
      <c r="G7" s="5">
        <v>76</v>
      </c>
      <c r="H7" s="5" t="s">
        <v>81</v>
      </c>
      <c r="I7" s="5">
        <v>100</v>
      </c>
      <c r="J7" s="5">
        <v>24</v>
      </c>
      <c r="K7" s="5">
        <v>80</v>
      </c>
      <c r="L7" s="5" t="s">
        <v>64</v>
      </c>
      <c r="M7" s="5">
        <v>28</v>
      </c>
      <c r="N7" s="5">
        <v>73.680000000000007</v>
      </c>
      <c r="O7" s="20" t="s">
        <v>64</v>
      </c>
      <c r="P7" s="5">
        <v>16</v>
      </c>
      <c r="Q7" s="5">
        <v>80</v>
      </c>
      <c r="R7" s="20" t="s">
        <v>64</v>
      </c>
      <c r="S7" s="5">
        <v>8</v>
      </c>
      <c r="T7" s="5">
        <v>66.67</v>
      </c>
      <c r="U7" s="5" t="s">
        <v>64</v>
      </c>
      <c r="V7" s="5">
        <v>30</v>
      </c>
      <c r="W7" s="5">
        <v>38</v>
      </c>
      <c r="X7" s="5">
        <v>20</v>
      </c>
      <c r="Y7" s="5">
        <v>12</v>
      </c>
    </row>
    <row r="8" spans="1:25" ht="16.350000000000001" customHeight="1" x14ac:dyDescent="0.25">
      <c r="A8" s="1">
        <v>2306</v>
      </c>
      <c r="B8" s="2" t="s">
        <v>352</v>
      </c>
      <c r="C8" s="2" t="s">
        <v>353</v>
      </c>
      <c r="D8" s="2" t="s">
        <v>335</v>
      </c>
      <c r="E8" s="18" t="s">
        <v>524</v>
      </c>
      <c r="F8" s="2" t="s">
        <v>516</v>
      </c>
      <c r="G8" s="5">
        <v>64</v>
      </c>
      <c r="H8" s="5" t="s">
        <v>63</v>
      </c>
      <c r="I8" s="5">
        <v>100</v>
      </c>
      <c r="J8" s="5">
        <v>20</v>
      </c>
      <c r="K8" s="5">
        <v>66.67</v>
      </c>
      <c r="L8" s="20" t="s">
        <v>64</v>
      </c>
      <c r="M8" s="5">
        <v>30</v>
      </c>
      <c r="N8" s="5">
        <v>78.95</v>
      </c>
      <c r="O8" s="20" t="s">
        <v>64</v>
      </c>
      <c r="P8" s="5">
        <v>10</v>
      </c>
      <c r="Q8" s="5">
        <v>50</v>
      </c>
      <c r="R8" s="20" t="s">
        <v>64</v>
      </c>
      <c r="S8" s="5">
        <v>4</v>
      </c>
      <c r="T8" s="5">
        <v>33.33</v>
      </c>
      <c r="U8" s="20" t="s">
        <v>66</v>
      </c>
      <c r="V8" s="5">
        <v>30</v>
      </c>
      <c r="W8" s="5">
        <v>38</v>
      </c>
      <c r="X8" s="5">
        <v>20</v>
      </c>
      <c r="Y8" s="5">
        <v>12</v>
      </c>
    </row>
    <row r="9" spans="1:25" ht="16.350000000000001" customHeight="1" x14ac:dyDescent="0.25">
      <c r="A9" s="1">
        <v>1453</v>
      </c>
      <c r="B9" s="2" t="s">
        <v>341</v>
      </c>
      <c r="C9" s="2" t="s">
        <v>342</v>
      </c>
      <c r="D9" s="2" t="s">
        <v>321</v>
      </c>
      <c r="E9" s="18" t="s">
        <v>537</v>
      </c>
      <c r="F9" s="2" t="s">
        <v>516</v>
      </c>
      <c r="G9" s="5">
        <v>70</v>
      </c>
      <c r="H9" s="5" t="s">
        <v>63</v>
      </c>
      <c r="I9" s="5">
        <v>100</v>
      </c>
      <c r="J9" s="5">
        <v>26</v>
      </c>
      <c r="K9" s="5">
        <v>86.67</v>
      </c>
      <c r="L9" s="5" t="s">
        <v>65</v>
      </c>
      <c r="M9" s="5">
        <v>26</v>
      </c>
      <c r="N9" s="5">
        <v>68.42</v>
      </c>
      <c r="O9" s="20" t="s">
        <v>64</v>
      </c>
      <c r="P9" s="5">
        <v>12</v>
      </c>
      <c r="Q9" s="5">
        <v>60</v>
      </c>
      <c r="R9" s="20" t="s">
        <v>64</v>
      </c>
      <c r="S9" s="5">
        <v>6</v>
      </c>
      <c r="T9" s="5">
        <v>50</v>
      </c>
      <c r="U9" s="20" t="s">
        <v>64</v>
      </c>
      <c r="V9" s="5">
        <v>30</v>
      </c>
      <c r="W9" s="5">
        <v>38</v>
      </c>
      <c r="X9" s="5">
        <v>20</v>
      </c>
      <c r="Y9" s="5">
        <v>12</v>
      </c>
    </row>
    <row r="10" spans="1:25" ht="16.350000000000001" customHeight="1" x14ac:dyDescent="0.25">
      <c r="A10" s="1">
        <v>2113</v>
      </c>
      <c r="B10" s="2" t="s">
        <v>346</v>
      </c>
      <c r="C10" s="2" t="s">
        <v>324</v>
      </c>
      <c r="D10" s="2" t="s">
        <v>347</v>
      </c>
      <c r="E10" s="18" t="s">
        <v>538</v>
      </c>
      <c r="F10" s="2" t="s">
        <v>519</v>
      </c>
      <c r="G10" s="5">
        <v>67</v>
      </c>
      <c r="H10" s="5" t="s">
        <v>63</v>
      </c>
      <c r="I10" s="5">
        <v>100</v>
      </c>
      <c r="J10" s="5">
        <v>24</v>
      </c>
      <c r="K10" s="5">
        <v>80</v>
      </c>
      <c r="L10" s="20" t="s">
        <v>64</v>
      </c>
      <c r="M10" s="5">
        <v>31</v>
      </c>
      <c r="N10" s="5">
        <v>81.58</v>
      </c>
      <c r="O10" s="20" t="s">
        <v>64</v>
      </c>
      <c r="P10" s="5">
        <v>4</v>
      </c>
      <c r="Q10" s="5">
        <v>20</v>
      </c>
      <c r="R10" s="5" t="s">
        <v>66</v>
      </c>
      <c r="S10" s="5">
        <v>8</v>
      </c>
      <c r="T10" s="5">
        <v>66.67</v>
      </c>
      <c r="U10" s="20" t="s">
        <v>64</v>
      </c>
      <c r="V10" s="5">
        <v>30</v>
      </c>
      <c r="W10" s="5">
        <v>38</v>
      </c>
      <c r="X10" s="5">
        <v>20</v>
      </c>
      <c r="Y10" s="5">
        <v>12</v>
      </c>
    </row>
    <row r="11" spans="1:25" ht="16.350000000000001" customHeight="1" x14ac:dyDescent="0.25">
      <c r="A11" s="1">
        <v>1583</v>
      </c>
      <c r="B11" s="2" t="s">
        <v>343</v>
      </c>
      <c r="C11" s="2" t="s">
        <v>344</v>
      </c>
      <c r="D11" s="2" t="s">
        <v>345</v>
      </c>
      <c r="E11" s="18" t="s">
        <v>539</v>
      </c>
      <c r="F11" s="2" t="s">
        <v>518</v>
      </c>
      <c r="G11" s="5">
        <v>68</v>
      </c>
      <c r="H11" s="5" t="s">
        <v>63</v>
      </c>
      <c r="I11" s="5">
        <v>100</v>
      </c>
      <c r="J11" s="5">
        <v>20</v>
      </c>
      <c r="K11" s="5">
        <v>66.67</v>
      </c>
      <c r="L11" s="20" t="s">
        <v>64</v>
      </c>
      <c r="M11" s="5">
        <v>26</v>
      </c>
      <c r="N11" s="5">
        <v>68.42</v>
      </c>
      <c r="O11" s="20" t="s">
        <v>64</v>
      </c>
      <c r="P11" s="5">
        <v>10</v>
      </c>
      <c r="Q11" s="5">
        <v>50</v>
      </c>
      <c r="R11" s="20" t="s">
        <v>64</v>
      </c>
      <c r="S11" s="5">
        <v>12</v>
      </c>
      <c r="T11" s="5">
        <v>100</v>
      </c>
      <c r="U11" s="5" t="s">
        <v>65</v>
      </c>
      <c r="V11" s="5">
        <v>30</v>
      </c>
      <c r="W11" s="5">
        <v>38</v>
      </c>
      <c r="X11" s="5">
        <v>20</v>
      </c>
      <c r="Y11" s="5">
        <v>12</v>
      </c>
    </row>
    <row r="12" spans="1:25" ht="16.350000000000001" customHeight="1" x14ac:dyDescent="0.25">
      <c r="A12" s="1">
        <v>503</v>
      </c>
      <c r="B12" s="2" t="s">
        <v>330</v>
      </c>
      <c r="C12" s="2" t="s">
        <v>331</v>
      </c>
      <c r="D12" s="2" t="s">
        <v>332</v>
      </c>
      <c r="E12" s="18" t="s">
        <v>523</v>
      </c>
      <c r="F12" s="2" t="s">
        <v>516</v>
      </c>
      <c r="G12" s="5">
        <v>73</v>
      </c>
      <c r="H12" s="5" t="s">
        <v>81</v>
      </c>
      <c r="I12" s="5">
        <v>100</v>
      </c>
      <c r="J12" s="5">
        <v>22</v>
      </c>
      <c r="K12" s="5">
        <v>73.33</v>
      </c>
      <c r="L12" s="20" t="s">
        <v>64</v>
      </c>
      <c r="M12" s="5">
        <v>36</v>
      </c>
      <c r="N12" s="5">
        <v>94.74</v>
      </c>
      <c r="O12" s="5" t="s">
        <v>65</v>
      </c>
      <c r="P12" s="5">
        <v>12</v>
      </c>
      <c r="Q12" s="5">
        <v>60</v>
      </c>
      <c r="R12" s="20" t="s">
        <v>64</v>
      </c>
      <c r="S12" s="5">
        <v>3</v>
      </c>
      <c r="T12" s="5">
        <v>25</v>
      </c>
      <c r="U12" s="20" t="s">
        <v>66</v>
      </c>
      <c r="V12" s="5">
        <v>30</v>
      </c>
      <c r="W12" s="5">
        <v>38</v>
      </c>
      <c r="X12" s="5">
        <v>20</v>
      </c>
      <c r="Y12" s="5">
        <v>12</v>
      </c>
    </row>
    <row r="13" spans="1:25" ht="16.350000000000001" customHeight="1" x14ac:dyDescent="0.25">
      <c r="A13" s="1">
        <v>2137</v>
      </c>
      <c r="B13" s="2" t="s">
        <v>348</v>
      </c>
      <c r="C13" s="2" t="s">
        <v>349</v>
      </c>
      <c r="D13" s="2" t="s">
        <v>350</v>
      </c>
      <c r="E13" s="18" t="s">
        <v>527</v>
      </c>
      <c r="F13" s="2" t="s">
        <v>516</v>
      </c>
      <c r="G13" s="5">
        <v>64</v>
      </c>
      <c r="H13" s="5" t="s">
        <v>63</v>
      </c>
      <c r="I13" s="5">
        <v>100</v>
      </c>
      <c r="J13" s="5">
        <v>18</v>
      </c>
      <c r="K13" s="5">
        <v>60</v>
      </c>
      <c r="L13" s="20" t="s">
        <v>64</v>
      </c>
      <c r="M13" s="5">
        <v>32</v>
      </c>
      <c r="N13" s="5">
        <v>84.21</v>
      </c>
      <c r="O13" s="20" t="s">
        <v>65</v>
      </c>
      <c r="P13" s="5">
        <v>6</v>
      </c>
      <c r="Q13" s="5">
        <v>30</v>
      </c>
      <c r="R13" s="20" t="s">
        <v>66</v>
      </c>
      <c r="S13" s="5">
        <v>8</v>
      </c>
      <c r="T13" s="5">
        <v>66.67</v>
      </c>
      <c r="U13" s="20" t="s">
        <v>64</v>
      </c>
      <c r="V13" s="5">
        <v>30</v>
      </c>
      <c r="W13" s="5">
        <v>38</v>
      </c>
      <c r="X13" s="5">
        <v>20</v>
      </c>
      <c r="Y13" s="5">
        <v>12</v>
      </c>
    </row>
    <row r="14" spans="1:25" ht="16.350000000000001" customHeight="1" x14ac:dyDescent="0.25">
      <c r="A14" s="1">
        <v>975</v>
      </c>
      <c r="B14" s="2" t="s">
        <v>338</v>
      </c>
      <c r="C14" s="2" t="s">
        <v>339</v>
      </c>
      <c r="D14" s="2" t="s">
        <v>340</v>
      </c>
      <c r="E14" s="18" t="s">
        <v>522</v>
      </c>
      <c r="F14" s="2" t="s">
        <v>516</v>
      </c>
      <c r="G14" s="5">
        <v>48</v>
      </c>
      <c r="H14" s="5" t="s">
        <v>70</v>
      </c>
      <c r="I14" s="5">
        <v>100</v>
      </c>
      <c r="J14" s="5">
        <v>16</v>
      </c>
      <c r="K14" s="5">
        <v>53.33</v>
      </c>
      <c r="L14" s="20" t="s">
        <v>64</v>
      </c>
      <c r="M14" s="5">
        <v>26</v>
      </c>
      <c r="N14" s="5">
        <v>68.42</v>
      </c>
      <c r="O14" s="20" t="s">
        <v>64</v>
      </c>
      <c r="P14" s="5">
        <v>0</v>
      </c>
      <c r="Q14" s="5">
        <v>0</v>
      </c>
      <c r="R14" s="20" t="s">
        <v>66</v>
      </c>
      <c r="S14" s="5">
        <v>6</v>
      </c>
      <c r="T14" s="5">
        <v>50</v>
      </c>
      <c r="U14" s="20" t="s">
        <v>64</v>
      </c>
      <c r="V14" s="5">
        <v>30</v>
      </c>
      <c r="W14" s="5">
        <v>38</v>
      </c>
      <c r="X14" s="5">
        <v>20</v>
      </c>
      <c r="Y14" s="5">
        <v>12</v>
      </c>
    </row>
    <row r="15" spans="1:25" ht="16.350000000000001" customHeight="1" x14ac:dyDescent="0.25">
      <c r="A15" s="1">
        <v>3677</v>
      </c>
      <c r="B15" s="2" t="s">
        <v>48</v>
      </c>
      <c r="C15" s="2" t="s">
        <v>49</v>
      </c>
      <c r="D15" s="2" t="s">
        <v>50</v>
      </c>
      <c r="E15" s="18" t="s">
        <v>528</v>
      </c>
      <c r="F15" s="2" t="s">
        <v>516</v>
      </c>
      <c r="G15" s="5">
        <v>65</v>
      </c>
      <c r="H15" s="5" t="s">
        <v>63</v>
      </c>
      <c r="I15" s="5">
        <v>100</v>
      </c>
      <c r="J15" s="5">
        <v>18</v>
      </c>
      <c r="K15" s="5">
        <v>60</v>
      </c>
      <c r="L15" s="20" t="s">
        <v>64</v>
      </c>
      <c r="M15" s="5">
        <v>32</v>
      </c>
      <c r="N15" s="5">
        <v>84.21</v>
      </c>
      <c r="O15" s="20" t="s">
        <v>65</v>
      </c>
      <c r="P15" s="5">
        <v>6</v>
      </c>
      <c r="Q15" s="5">
        <v>30</v>
      </c>
      <c r="R15" s="20" t="s">
        <v>66</v>
      </c>
      <c r="S15" s="5">
        <v>9</v>
      </c>
      <c r="T15" s="5">
        <v>75</v>
      </c>
      <c r="U15" s="20" t="s">
        <v>64</v>
      </c>
      <c r="V15" s="5">
        <v>30</v>
      </c>
      <c r="W15" s="5">
        <v>38</v>
      </c>
      <c r="X15" s="5">
        <v>20</v>
      </c>
      <c r="Y15" s="5">
        <v>12</v>
      </c>
    </row>
    <row r="16" spans="1:25" ht="16.350000000000001" customHeight="1" x14ac:dyDescent="0.25">
      <c r="A16" s="1">
        <v>483</v>
      </c>
      <c r="B16" s="2" t="s">
        <v>328</v>
      </c>
      <c r="C16" s="2" t="s">
        <v>329</v>
      </c>
      <c r="D16" s="2" t="s">
        <v>327</v>
      </c>
      <c r="E16" s="18" t="s">
        <v>530</v>
      </c>
      <c r="F16" s="2" t="s">
        <v>516</v>
      </c>
      <c r="G16" s="5">
        <v>80</v>
      </c>
      <c r="H16" s="5" t="s">
        <v>81</v>
      </c>
      <c r="I16" s="5">
        <v>100</v>
      </c>
      <c r="J16" s="5">
        <v>30</v>
      </c>
      <c r="K16" s="5">
        <v>100</v>
      </c>
      <c r="L16" s="20" t="s">
        <v>65</v>
      </c>
      <c r="M16" s="5">
        <v>32</v>
      </c>
      <c r="N16" s="5">
        <v>84.21</v>
      </c>
      <c r="O16" s="20" t="s">
        <v>65</v>
      </c>
      <c r="P16" s="5">
        <v>6</v>
      </c>
      <c r="Q16" s="5">
        <v>30</v>
      </c>
      <c r="R16" s="20" t="s">
        <v>66</v>
      </c>
      <c r="S16" s="5">
        <v>12</v>
      </c>
      <c r="T16" s="5">
        <v>100</v>
      </c>
      <c r="U16" s="20" t="s">
        <v>65</v>
      </c>
      <c r="V16" s="5">
        <v>30</v>
      </c>
      <c r="W16" s="5">
        <v>38</v>
      </c>
      <c r="X16" s="5">
        <v>20</v>
      </c>
      <c r="Y16" s="5">
        <v>12</v>
      </c>
    </row>
    <row r="17" spans="1:25" ht="16.350000000000001" customHeight="1" x14ac:dyDescent="0.25">
      <c r="A17" s="1">
        <v>2176</v>
      </c>
      <c r="B17" s="2" t="s">
        <v>328</v>
      </c>
      <c r="C17" s="2" t="s">
        <v>351</v>
      </c>
      <c r="D17" s="2" t="s">
        <v>321</v>
      </c>
      <c r="E17" s="18" t="s">
        <v>529</v>
      </c>
      <c r="F17" s="2" t="s">
        <v>516</v>
      </c>
      <c r="G17" s="5">
        <v>62</v>
      </c>
      <c r="H17" s="5" t="s">
        <v>63</v>
      </c>
      <c r="I17" s="5">
        <v>100</v>
      </c>
      <c r="J17" s="5">
        <v>26</v>
      </c>
      <c r="K17" s="5">
        <v>86.67</v>
      </c>
      <c r="L17" s="20" t="s">
        <v>65</v>
      </c>
      <c r="M17" s="5">
        <v>22</v>
      </c>
      <c r="N17" s="5">
        <v>57.89</v>
      </c>
      <c r="O17" s="20" t="s">
        <v>64</v>
      </c>
      <c r="P17" s="5">
        <v>8</v>
      </c>
      <c r="Q17" s="5">
        <v>40</v>
      </c>
      <c r="R17" s="20" t="s">
        <v>66</v>
      </c>
      <c r="S17" s="5">
        <v>6</v>
      </c>
      <c r="T17" s="5">
        <v>50</v>
      </c>
      <c r="U17" s="20" t="s">
        <v>64</v>
      </c>
      <c r="V17" s="5">
        <v>30</v>
      </c>
      <c r="W17" s="5">
        <v>38</v>
      </c>
      <c r="X17" s="5">
        <v>20</v>
      </c>
      <c r="Y17" s="5">
        <v>12</v>
      </c>
    </row>
    <row r="18" spans="1:25" ht="16.350000000000001" customHeight="1" x14ac:dyDescent="0.25">
      <c r="A18" s="1">
        <v>509</v>
      </c>
      <c r="B18" s="2" t="s">
        <v>336</v>
      </c>
      <c r="C18" s="2" t="s">
        <v>337</v>
      </c>
      <c r="D18" s="2" t="s">
        <v>335</v>
      </c>
      <c r="E18" s="18" t="s">
        <v>531</v>
      </c>
      <c r="F18" s="2" t="s">
        <v>516</v>
      </c>
      <c r="G18" s="5">
        <v>80</v>
      </c>
      <c r="H18" s="5" t="s">
        <v>81</v>
      </c>
      <c r="I18" s="5">
        <v>100</v>
      </c>
      <c r="J18" s="5">
        <v>30</v>
      </c>
      <c r="K18" s="5">
        <v>100</v>
      </c>
      <c r="L18" s="20" t="s">
        <v>65</v>
      </c>
      <c r="M18" s="5">
        <v>34</v>
      </c>
      <c r="N18" s="5">
        <v>89.47</v>
      </c>
      <c r="O18" s="20" t="s">
        <v>65</v>
      </c>
      <c r="P18" s="5">
        <v>10</v>
      </c>
      <c r="Q18" s="5">
        <v>50</v>
      </c>
      <c r="R18" s="20" t="s">
        <v>64</v>
      </c>
      <c r="S18" s="5">
        <v>6</v>
      </c>
      <c r="T18" s="5">
        <v>50</v>
      </c>
      <c r="U18" s="20" t="s">
        <v>64</v>
      </c>
      <c r="V18" s="5">
        <v>30</v>
      </c>
      <c r="W18" s="5">
        <v>38</v>
      </c>
      <c r="X18" s="5">
        <v>20</v>
      </c>
      <c r="Y18" s="5">
        <v>12</v>
      </c>
    </row>
    <row r="19" spans="1:25" ht="16.350000000000001" customHeight="1" x14ac:dyDescent="0.25">
      <c r="A19" s="1">
        <v>274</v>
      </c>
      <c r="B19" s="2" t="s">
        <v>314</v>
      </c>
      <c r="C19" s="2" t="s">
        <v>49</v>
      </c>
      <c r="D19" s="2" t="s">
        <v>315</v>
      </c>
      <c r="E19" s="18" t="s">
        <v>532</v>
      </c>
      <c r="F19" s="2" t="s">
        <v>516</v>
      </c>
      <c r="G19" s="5">
        <v>70</v>
      </c>
      <c r="H19" s="5" t="s">
        <v>63</v>
      </c>
      <c r="I19" s="5">
        <v>100</v>
      </c>
      <c r="J19" s="5">
        <v>22</v>
      </c>
      <c r="K19" s="5">
        <v>73.33</v>
      </c>
      <c r="L19" s="20" t="s">
        <v>64</v>
      </c>
      <c r="M19" s="5">
        <v>32</v>
      </c>
      <c r="N19" s="5">
        <v>84.21</v>
      </c>
      <c r="O19" s="20" t="s">
        <v>65</v>
      </c>
      <c r="P19" s="5">
        <v>10</v>
      </c>
      <c r="Q19" s="5">
        <v>50</v>
      </c>
      <c r="R19" s="20" t="s">
        <v>64</v>
      </c>
      <c r="S19" s="5">
        <v>6</v>
      </c>
      <c r="T19" s="5">
        <v>50</v>
      </c>
      <c r="U19" s="20" t="s">
        <v>64</v>
      </c>
      <c r="V19" s="5">
        <v>30</v>
      </c>
      <c r="W19" s="5">
        <v>38</v>
      </c>
      <c r="X19" s="5">
        <v>20</v>
      </c>
      <c r="Y19" s="5">
        <v>12</v>
      </c>
    </row>
    <row r="20" spans="1:25" ht="16.350000000000001" customHeight="1" x14ac:dyDescent="0.25">
      <c r="A20" s="1">
        <v>413</v>
      </c>
      <c r="B20" s="2" t="s">
        <v>314</v>
      </c>
      <c r="C20" s="2" t="s">
        <v>322</v>
      </c>
      <c r="D20" s="2" t="s">
        <v>321</v>
      </c>
      <c r="E20" s="18" t="s">
        <v>533</v>
      </c>
      <c r="F20" s="2" t="s">
        <v>516</v>
      </c>
      <c r="G20" s="5">
        <v>64</v>
      </c>
      <c r="H20" s="5" t="s">
        <v>63</v>
      </c>
      <c r="I20" s="5">
        <v>100</v>
      </c>
      <c r="J20" s="5">
        <v>20</v>
      </c>
      <c r="K20" s="5">
        <v>66.67</v>
      </c>
      <c r="L20" s="20" t="s">
        <v>64</v>
      </c>
      <c r="M20" s="5">
        <v>33</v>
      </c>
      <c r="N20" s="5">
        <v>86.84</v>
      </c>
      <c r="O20" s="20" t="s">
        <v>65</v>
      </c>
      <c r="P20" s="5">
        <v>4</v>
      </c>
      <c r="Q20" s="5">
        <v>20</v>
      </c>
      <c r="R20" s="20" t="s">
        <v>66</v>
      </c>
      <c r="S20" s="5">
        <v>7</v>
      </c>
      <c r="T20" s="5">
        <v>58.33</v>
      </c>
      <c r="U20" s="20" t="s">
        <v>64</v>
      </c>
      <c r="V20" s="5">
        <v>30</v>
      </c>
      <c r="W20" s="5">
        <v>38</v>
      </c>
      <c r="X20" s="5">
        <v>20</v>
      </c>
      <c r="Y20" s="5">
        <v>12</v>
      </c>
    </row>
    <row r="21" spans="1:25" ht="16.350000000000001" customHeight="1" x14ac:dyDescent="0.25">
      <c r="A21" s="1">
        <v>332</v>
      </c>
      <c r="B21" s="2" t="s">
        <v>316</v>
      </c>
      <c r="C21" s="2" t="s">
        <v>317</v>
      </c>
      <c r="D21" s="2" t="s">
        <v>318</v>
      </c>
      <c r="E21" s="18" t="s">
        <v>534</v>
      </c>
      <c r="F21" s="2" t="s">
        <v>516</v>
      </c>
      <c r="G21" s="5">
        <v>76</v>
      </c>
      <c r="H21" s="5" t="s">
        <v>81</v>
      </c>
      <c r="I21" s="5">
        <v>100</v>
      </c>
      <c r="J21" s="5">
        <v>18</v>
      </c>
      <c r="K21" s="5">
        <v>60</v>
      </c>
      <c r="L21" s="20" t="s">
        <v>64</v>
      </c>
      <c r="M21" s="5">
        <v>34</v>
      </c>
      <c r="N21" s="5">
        <v>89.47</v>
      </c>
      <c r="O21" s="20" t="s">
        <v>65</v>
      </c>
      <c r="P21" s="5">
        <v>12</v>
      </c>
      <c r="Q21" s="5">
        <v>60</v>
      </c>
      <c r="R21" s="20" t="s">
        <v>64</v>
      </c>
      <c r="S21" s="5">
        <v>12</v>
      </c>
      <c r="T21" s="5">
        <v>100</v>
      </c>
      <c r="U21" s="20" t="s">
        <v>65</v>
      </c>
      <c r="V21" s="5">
        <v>30</v>
      </c>
      <c r="W21" s="5">
        <v>38</v>
      </c>
      <c r="X21" s="5">
        <v>20</v>
      </c>
      <c r="Y21" s="5">
        <v>12</v>
      </c>
    </row>
    <row r="22" spans="1:25" ht="16.350000000000001" customHeight="1" x14ac:dyDescent="0.25">
      <c r="A22" s="1">
        <v>434</v>
      </c>
      <c r="B22" s="2" t="s">
        <v>326</v>
      </c>
      <c r="C22" s="2" t="s">
        <v>317</v>
      </c>
      <c r="D22" s="2" t="s">
        <v>327</v>
      </c>
      <c r="E22" s="18" t="s">
        <v>535</v>
      </c>
      <c r="F22" s="2" t="s">
        <v>516</v>
      </c>
      <c r="G22" s="5">
        <v>68</v>
      </c>
      <c r="H22" s="5" t="s">
        <v>63</v>
      </c>
      <c r="I22" s="5">
        <v>100</v>
      </c>
      <c r="J22" s="5">
        <v>26</v>
      </c>
      <c r="K22" s="5">
        <v>86.67</v>
      </c>
      <c r="L22" s="20" t="s">
        <v>65</v>
      </c>
      <c r="M22" s="5">
        <v>28</v>
      </c>
      <c r="N22" s="5">
        <v>73.680000000000007</v>
      </c>
      <c r="O22" s="20" t="s">
        <v>64</v>
      </c>
      <c r="P22" s="5">
        <v>12</v>
      </c>
      <c r="Q22" s="5">
        <v>60</v>
      </c>
      <c r="R22" s="20" t="s">
        <v>64</v>
      </c>
      <c r="S22" s="5">
        <v>2</v>
      </c>
      <c r="T22" s="5">
        <v>16.670000000000002</v>
      </c>
      <c r="U22" s="20" t="s">
        <v>66</v>
      </c>
      <c r="V22" s="5">
        <v>30</v>
      </c>
      <c r="W22" s="5">
        <v>38</v>
      </c>
      <c r="X22" s="5">
        <v>20</v>
      </c>
      <c r="Y22" s="5">
        <v>12</v>
      </c>
    </row>
    <row r="23" spans="1:25" ht="16.350000000000001" customHeight="1" x14ac:dyDescent="0.25">
      <c r="A23" s="1">
        <v>427</v>
      </c>
      <c r="B23" s="2" t="s">
        <v>323</v>
      </c>
      <c r="C23" s="2" t="s">
        <v>324</v>
      </c>
      <c r="D23" s="2" t="s">
        <v>325</v>
      </c>
      <c r="E23" s="18" t="s">
        <v>536</v>
      </c>
      <c r="F23" s="2" t="s">
        <v>516</v>
      </c>
      <c r="G23" s="5">
        <v>56</v>
      </c>
      <c r="H23" s="5" t="s">
        <v>63</v>
      </c>
      <c r="I23" s="5">
        <v>100</v>
      </c>
      <c r="J23" s="5">
        <v>18</v>
      </c>
      <c r="K23" s="5">
        <v>60</v>
      </c>
      <c r="L23" s="20" t="s">
        <v>64</v>
      </c>
      <c r="M23" s="5">
        <v>24</v>
      </c>
      <c r="N23" s="5">
        <v>63.16</v>
      </c>
      <c r="O23" s="20" t="s">
        <v>64</v>
      </c>
      <c r="P23" s="5">
        <v>12</v>
      </c>
      <c r="Q23" s="5">
        <v>60</v>
      </c>
      <c r="R23" s="20" t="s">
        <v>64</v>
      </c>
      <c r="S23" s="5">
        <v>2</v>
      </c>
      <c r="T23" s="5">
        <v>16.670000000000002</v>
      </c>
      <c r="U23" s="20" t="s">
        <v>66</v>
      </c>
      <c r="V23" s="5">
        <v>30</v>
      </c>
      <c r="W23" s="5">
        <v>38</v>
      </c>
      <c r="X23" s="5">
        <v>20</v>
      </c>
      <c r="Y23" s="5">
        <v>12</v>
      </c>
    </row>
  </sheetData>
  <mergeCells count="21">
    <mergeCell ref="A1:E4"/>
    <mergeCell ref="G4:H4"/>
    <mergeCell ref="J4:L4"/>
    <mergeCell ref="M4:O4"/>
    <mergeCell ref="P4:R4"/>
    <mergeCell ref="S4:U4"/>
    <mergeCell ref="M1:O1"/>
    <mergeCell ref="P1:R1"/>
    <mergeCell ref="S1:U1"/>
    <mergeCell ref="G1:H1"/>
    <mergeCell ref="J1:L1"/>
    <mergeCell ref="G3:H3"/>
    <mergeCell ref="J3:L3"/>
    <mergeCell ref="M3:O3"/>
    <mergeCell ref="P3:R3"/>
    <mergeCell ref="S3:U3"/>
    <mergeCell ref="G2:H2"/>
    <mergeCell ref="J2:L2"/>
    <mergeCell ref="M2:O2"/>
    <mergeCell ref="P2:R2"/>
    <mergeCell ref="S2:U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outlinePr summaryBelow="0" summaryRight="0"/>
  </sheetPr>
  <dimension ref="A1:BW7"/>
  <sheetViews>
    <sheetView workbookViewId="0">
      <selection activeCell="A2" sqref="A2:O2"/>
    </sheetView>
  </sheetViews>
  <sheetFormatPr defaultColWidth="9.140625" defaultRowHeight="15" x14ac:dyDescent="0.25"/>
  <cols>
    <col min="1" max="75" width="5.7109375" customWidth="1"/>
  </cols>
  <sheetData>
    <row r="1" spans="1:75" ht="16.350000000000001" customHeight="1" x14ac:dyDescent="0.25">
      <c r="A1" s="48" t="s">
        <v>0</v>
      </c>
      <c r="B1" s="49"/>
      <c r="C1" s="49"/>
      <c r="D1" s="49"/>
      <c r="E1" s="49"/>
      <c r="F1" s="49"/>
      <c r="G1" s="49"/>
      <c r="H1" s="49"/>
      <c r="I1" s="49"/>
      <c r="J1" s="49"/>
      <c r="K1" s="49"/>
      <c r="L1" s="49"/>
      <c r="M1" s="49"/>
      <c r="N1" s="49"/>
      <c r="O1" s="49"/>
      <c r="P1" s="49"/>
      <c r="Q1" s="49"/>
      <c r="R1" s="49"/>
      <c r="S1" s="49"/>
      <c r="T1" s="49"/>
      <c r="U1" s="49"/>
      <c r="V1" s="49"/>
      <c r="W1" s="49"/>
      <c r="X1" s="49"/>
      <c r="Y1" s="49"/>
      <c r="Z1" s="49"/>
      <c r="AA1" s="49"/>
      <c r="AB1" s="49"/>
      <c r="AC1" s="49"/>
      <c r="AD1" s="49"/>
      <c r="AE1" s="49"/>
      <c r="AF1" s="49"/>
      <c r="AG1" s="49"/>
      <c r="AH1" s="49"/>
      <c r="AI1" s="49"/>
      <c r="AJ1" s="49"/>
      <c r="AK1" s="49"/>
      <c r="AL1" s="49"/>
      <c r="AM1" s="49"/>
      <c r="AN1" s="49"/>
      <c r="AO1" s="49"/>
      <c r="AP1" s="49"/>
      <c r="AQ1" s="49"/>
      <c r="AR1" s="49"/>
      <c r="AS1" s="49"/>
      <c r="AT1" s="49"/>
      <c r="AU1" s="49"/>
      <c r="AV1" s="49"/>
      <c r="AW1" s="49"/>
      <c r="AX1" s="49"/>
      <c r="AY1" s="49"/>
      <c r="AZ1" s="49"/>
      <c r="BA1" s="49"/>
      <c r="BB1" s="49"/>
      <c r="BC1" s="49"/>
      <c r="BD1" s="49"/>
      <c r="BE1" s="49"/>
      <c r="BF1" s="49"/>
      <c r="BG1" s="49"/>
      <c r="BH1" s="49"/>
      <c r="BI1" s="49"/>
      <c r="BJ1" s="49"/>
      <c r="BK1" s="49"/>
      <c r="BL1" s="49"/>
      <c r="BM1" s="49"/>
      <c r="BN1" s="49"/>
      <c r="BO1" s="49"/>
      <c r="BP1" s="49"/>
      <c r="BQ1" s="49"/>
      <c r="BR1" s="49"/>
      <c r="BS1" s="49"/>
      <c r="BT1" s="49"/>
      <c r="BU1" s="49"/>
      <c r="BV1" s="49"/>
      <c r="BW1" s="50"/>
    </row>
    <row r="2" spans="1:75" ht="16.350000000000001" customHeight="1" x14ac:dyDescent="0.25">
      <c r="A2" s="45" t="s">
        <v>52</v>
      </c>
      <c r="B2" s="46"/>
      <c r="C2" s="46"/>
      <c r="D2" s="46"/>
      <c r="E2" s="46"/>
      <c r="F2" s="46"/>
      <c r="G2" s="46"/>
      <c r="H2" s="46"/>
      <c r="I2" s="46"/>
      <c r="J2" s="46"/>
      <c r="K2" s="46"/>
      <c r="L2" s="46"/>
      <c r="M2" s="46"/>
      <c r="N2" s="46"/>
      <c r="O2" s="47"/>
      <c r="P2" s="45" t="s">
        <v>53</v>
      </c>
      <c r="Q2" s="46"/>
      <c r="R2" s="46"/>
      <c r="S2" s="46"/>
      <c r="T2" s="46"/>
      <c r="U2" s="46"/>
      <c r="V2" s="46"/>
      <c r="W2" s="46"/>
      <c r="X2" s="46"/>
      <c r="Y2" s="46"/>
      <c r="Z2" s="46"/>
      <c r="AA2" s="46"/>
      <c r="AB2" s="46"/>
      <c r="AC2" s="46"/>
      <c r="AD2" s="47"/>
      <c r="AE2" s="45" t="s">
        <v>54</v>
      </c>
      <c r="AF2" s="46"/>
      <c r="AG2" s="46"/>
      <c r="AH2" s="46"/>
      <c r="AI2" s="46"/>
      <c r="AJ2" s="46"/>
      <c r="AK2" s="46"/>
      <c r="AL2" s="46"/>
      <c r="AM2" s="46"/>
      <c r="AN2" s="46"/>
      <c r="AO2" s="46"/>
      <c r="AP2" s="46"/>
      <c r="AQ2" s="46"/>
      <c r="AR2" s="46"/>
      <c r="AS2" s="47"/>
      <c r="AT2" s="45" t="s">
        <v>55</v>
      </c>
      <c r="AU2" s="46"/>
      <c r="AV2" s="46"/>
      <c r="AW2" s="46"/>
      <c r="AX2" s="46"/>
      <c r="AY2" s="46"/>
      <c r="AZ2" s="46"/>
      <c r="BA2" s="46"/>
      <c r="BB2" s="46"/>
      <c r="BC2" s="46"/>
      <c r="BD2" s="46"/>
      <c r="BE2" s="46"/>
      <c r="BF2" s="46"/>
      <c r="BG2" s="46"/>
      <c r="BH2" s="47"/>
      <c r="BI2" s="45" t="s">
        <v>56</v>
      </c>
      <c r="BJ2" s="46"/>
      <c r="BK2" s="46"/>
      <c r="BL2" s="46"/>
      <c r="BM2" s="46"/>
      <c r="BN2" s="46"/>
      <c r="BO2" s="46"/>
      <c r="BP2" s="46"/>
      <c r="BQ2" s="46"/>
      <c r="BR2" s="46"/>
      <c r="BS2" s="46"/>
      <c r="BT2" s="46"/>
      <c r="BU2" s="46"/>
      <c r="BV2" s="46"/>
      <c r="BW2" s="47"/>
    </row>
    <row r="3" spans="1:75" ht="16.350000000000001" customHeight="1" x14ac:dyDescent="0.25">
      <c r="A3" s="45" t="s">
        <v>67</v>
      </c>
      <c r="B3" s="46"/>
      <c r="C3" s="47"/>
      <c r="D3" s="45" t="s">
        <v>62</v>
      </c>
      <c r="E3" s="46"/>
      <c r="F3" s="46"/>
      <c r="G3" s="46"/>
      <c r="H3" s="46"/>
      <c r="I3" s="47"/>
      <c r="J3" s="45" t="s">
        <v>68</v>
      </c>
      <c r="K3" s="46"/>
      <c r="L3" s="47"/>
      <c r="M3" s="45" t="s">
        <v>40</v>
      </c>
      <c r="N3" s="46"/>
      <c r="O3" s="47"/>
      <c r="P3" s="45" t="s">
        <v>67</v>
      </c>
      <c r="Q3" s="46"/>
      <c r="R3" s="47"/>
      <c r="S3" s="45" t="s">
        <v>62</v>
      </c>
      <c r="T3" s="46"/>
      <c r="U3" s="46"/>
      <c r="V3" s="46"/>
      <c r="W3" s="46"/>
      <c r="X3" s="47"/>
      <c r="Y3" s="45" t="s">
        <v>68</v>
      </c>
      <c r="Z3" s="46"/>
      <c r="AA3" s="47"/>
      <c r="AB3" s="45" t="s">
        <v>40</v>
      </c>
      <c r="AC3" s="46"/>
      <c r="AD3" s="47"/>
      <c r="AE3" s="45" t="s">
        <v>67</v>
      </c>
      <c r="AF3" s="46"/>
      <c r="AG3" s="47"/>
      <c r="AH3" s="45" t="s">
        <v>62</v>
      </c>
      <c r="AI3" s="46"/>
      <c r="AJ3" s="46"/>
      <c r="AK3" s="46"/>
      <c r="AL3" s="46"/>
      <c r="AM3" s="47"/>
      <c r="AN3" s="45" t="s">
        <v>68</v>
      </c>
      <c r="AO3" s="46"/>
      <c r="AP3" s="47"/>
      <c r="AQ3" s="45" t="s">
        <v>40</v>
      </c>
      <c r="AR3" s="46"/>
      <c r="AS3" s="47"/>
      <c r="AT3" s="45" t="s">
        <v>67</v>
      </c>
      <c r="AU3" s="46"/>
      <c r="AV3" s="47"/>
      <c r="AW3" s="45" t="s">
        <v>62</v>
      </c>
      <c r="AX3" s="46"/>
      <c r="AY3" s="46"/>
      <c r="AZ3" s="46"/>
      <c r="BA3" s="46"/>
      <c r="BB3" s="47"/>
      <c r="BC3" s="45" t="s">
        <v>68</v>
      </c>
      <c r="BD3" s="46"/>
      <c r="BE3" s="47"/>
      <c r="BF3" s="45" t="s">
        <v>40</v>
      </c>
      <c r="BG3" s="46"/>
      <c r="BH3" s="47"/>
      <c r="BI3" s="45" t="s">
        <v>67</v>
      </c>
      <c r="BJ3" s="46"/>
      <c r="BK3" s="47"/>
      <c r="BL3" s="45" t="s">
        <v>62</v>
      </c>
      <c r="BM3" s="46"/>
      <c r="BN3" s="46"/>
      <c r="BO3" s="46"/>
      <c r="BP3" s="46"/>
      <c r="BQ3" s="47"/>
      <c r="BR3" s="45" t="s">
        <v>68</v>
      </c>
      <c r="BS3" s="46"/>
      <c r="BT3" s="47"/>
      <c r="BU3" s="45" t="s">
        <v>40</v>
      </c>
      <c r="BV3" s="46"/>
      <c r="BW3" s="47"/>
    </row>
    <row r="4" spans="1:75" ht="16.350000000000001" customHeight="1" x14ac:dyDescent="0.25">
      <c r="A4" s="42" t="s">
        <v>69</v>
      </c>
      <c r="B4" s="43"/>
      <c r="C4" s="44"/>
      <c r="D4" s="42" t="s">
        <v>70</v>
      </c>
      <c r="E4" s="43"/>
      <c r="F4" s="43"/>
      <c r="G4" s="43"/>
      <c r="H4" s="43"/>
      <c r="I4" s="44"/>
      <c r="J4" s="42">
        <f>COUNTIF('Статистика по шкалам'!H6:H300,"ниже базового уровня")</f>
        <v>2</v>
      </c>
      <c r="K4" s="43"/>
      <c r="L4" s="44"/>
      <c r="M4" s="51">
        <f>J4/COUNTA('Статистика по шкалам'!H6:H300)*100</f>
        <v>11.111111111111111</v>
      </c>
      <c r="N4" s="52"/>
      <c r="O4" s="53"/>
      <c r="P4" s="42" t="s">
        <v>71</v>
      </c>
      <c r="Q4" s="43"/>
      <c r="R4" s="44"/>
      <c r="S4" s="42" t="s">
        <v>543</v>
      </c>
      <c r="T4" s="43"/>
      <c r="U4" s="43"/>
      <c r="V4" s="43"/>
      <c r="W4" s="43"/>
      <c r="X4" s="44"/>
      <c r="Y4" s="42">
        <f>COUNTIF('Статистика по шкалам'!L6:L300,"недостаточный")</f>
        <v>1</v>
      </c>
      <c r="Z4" s="43"/>
      <c r="AA4" s="44"/>
      <c r="AB4" s="51">
        <f>Y4/COUNTA('Статистика по шкалам'!L6:L300)*100</f>
        <v>5.5555555555555554</v>
      </c>
      <c r="AC4" s="52"/>
      <c r="AD4" s="53"/>
      <c r="AE4" s="42" t="s">
        <v>72</v>
      </c>
      <c r="AF4" s="43"/>
      <c r="AG4" s="44"/>
      <c r="AH4" s="42" t="s">
        <v>543</v>
      </c>
      <c r="AI4" s="43"/>
      <c r="AJ4" s="43"/>
      <c r="AK4" s="43"/>
      <c r="AL4" s="43"/>
      <c r="AM4" s="44"/>
      <c r="AN4" s="42">
        <f>COUNTIF('Статистика по шкалам'!O6:O300,"недостаточный")</f>
        <v>0</v>
      </c>
      <c r="AO4" s="43"/>
      <c r="AP4" s="44"/>
      <c r="AQ4" s="51">
        <f>AN4/COUNTA('Статистика по шкалам'!O6:O300)*100</f>
        <v>0</v>
      </c>
      <c r="AR4" s="52"/>
      <c r="AS4" s="53"/>
      <c r="AT4" s="42" t="s">
        <v>73</v>
      </c>
      <c r="AU4" s="43"/>
      <c r="AV4" s="44"/>
      <c r="AW4" s="42" t="s">
        <v>543</v>
      </c>
      <c r="AX4" s="43"/>
      <c r="AY4" s="43"/>
      <c r="AZ4" s="43"/>
      <c r="BA4" s="43"/>
      <c r="BB4" s="44"/>
      <c r="BC4" s="42">
        <f>COUNTIF('Статистика по шкалам'!R6:R300,"недостаточный")</f>
        <v>7</v>
      </c>
      <c r="BD4" s="43"/>
      <c r="BE4" s="44"/>
      <c r="BF4" s="51">
        <f>BC4/COUNTA('Статистика по шкалам'!R6:R300)*100</f>
        <v>38.888888888888893</v>
      </c>
      <c r="BG4" s="52"/>
      <c r="BH4" s="53"/>
      <c r="BI4" s="42" t="s">
        <v>74</v>
      </c>
      <c r="BJ4" s="43"/>
      <c r="BK4" s="44"/>
      <c r="BL4" s="42" t="s">
        <v>66</v>
      </c>
      <c r="BM4" s="43"/>
      <c r="BN4" s="43"/>
      <c r="BO4" s="43"/>
      <c r="BP4" s="43"/>
      <c r="BQ4" s="44"/>
      <c r="BR4" s="42">
        <f>COUNTIF('Статистика по шкалам'!U6:U300,"недостаточный")</f>
        <v>5</v>
      </c>
      <c r="BS4" s="43"/>
      <c r="BT4" s="44"/>
      <c r="BU4" s="51">
        <f>BR4/COUNTA('Статистика по шкалам'!U6:U300)*100</f>
        <v>27.777777777777779</v>
      </c>
      <c r="BV4" s="52"/>
      <c r="BW4" s="53"/>
    </row>
    <row r="5" spans="1:75" ht="16.350000000000001" customHeight="1" x14ac:dyDescent="0.25">
      <c r="A5" s="42" t="s">
        <v>75</v>
      </c>
      <c r="B5" s="43"/>
      <c r="C5" s="44"/>
      <c r="D5" s="42" t="s">
        <v>63</v>
      </c>
      <c r="E5" s="43"/>
      <c r="F5" s="43"/>
      <c r="G5" s="43"/>
      <c r="H5" s="43"/>
      <c r="I5" s="44"/>
      <c r="J5" s="42">
        <f>COUNTIF('Статистика по шкалам'!H6:H300,"базовый уровень")</f>
        <v>11</v>
      </c>
      <c r="K5" s="43"/>
      <c r="L5" s="44"/>
      <c r="M5" s="51">
        <f>J5/COUNTA('Статистика по шкалам'!H6:H300)*100</f>
        <v>61.111111111111114</v>
      </c>
      <c r="N5" s="52"/>
      <c r="O5" s="53"/>
      <c r="P5" s="42" t="s">
        <v>76</v>
      </c>
      <c r="Q5" s="43"/>
      <c r="R5" s="44"/>
      <c r="S5" s="42" t="s">
        <v>544</v>
      </c>
      <c r="T5" s="43"/>
      <c r="U5" s="43"/>
      <c r="V5" s="43"/>
      <c r="W5" s="43"/>
      <c r="X5" s="44"/>
      <c r="Y5" s="42">
        <f>COUNTIF('Статистика по шкалам'!L6:L300,"базовый")</f>
        <v>12</v>
      </c>
      <c r="Z5" s="43"/>
      <c r="AA5" s="44"/>
      <c r="AB5" s="51">
        <f>Y5/COUNTA('Статистика по шкалам'!L6:L300)*100</f>
        <v>66.666666666666657</v>
      </c>
      <c r="AC5" s="52"/>
      <c r="AD5" s="53"/>
      <c r="AE5" s="42" t="s">
        <v>77</v>
      </c>
      <c r="AF5" s="43"/>
      <c r="AG5" s="44"/>
      <c r="AH5" s="42" t="s">
        <v>64</v>
      </c>
      <c r="AI5" s="43"/>
      <c r="AJ5" s="43"/>
      <c r="AK5" s="43"/>
      <c r="AL5" s="43"/>
      <c r="AM5" s="44"/>
      <c r="AN5" s="42">
        <f>COUNTIF('Статистика по шкалам'!O6:O300,"базовый")</f>
        <v>10</v>
      </c>
      <c r="AO5" s="43"/>
      <c r="AP5" s="44"/>
      <c r="AQ5" s="51">
        <f>AN5/COUNTA('Статистика по шкалам'!O6:O300)*100</f>
        <v>55.555555555555557</v>
      </c>
      <c r="AR5" s="52"/>
      <c r="AS5" s="53"/>
      <c r="AT5" s="42" t="s">
        <v>78</v>
      </c>
      <c r="AU5" s="43"/>
      <c r="AV5" s="44"/>
      <c r="AW5" s="42" t="s">
        <v>544</v>
      </c>
      <c r="AX5" s="43"/>
      <c r="AY5" s="43"/>
      <c r="AZ5" s="43"/>
      <c r="BA5" s="43"/>
      <c r="BB5" s="44"/>
      <c r="BC5" s="42">
        <f>COUNTIF('Статистика по шкалам'!R6:R300,"базовый")</f>
        <v>11</v>
      </c>
      <c r="BD5" s="43"/>
      <c r="BE5" s="44"/>
      <c r="BF5" s="51">
        <f>BC5/COUNTA('Статистика по шкалам'!R6:R300)*100</f>
        <v>61.111111111111114</v>
      </c>
      <c r="BG5" s="52"/>
      <c r="BH5" s="53"/>
      <c r="BI5" s="42" t="s">
        <v>79</v>
      </c>
      <c r="BJ5" s="43"/>
      <c r="BK5" s="44"/>
      <c r="BL5" s="42" t="s">
        <v>64</v>
      </c>
      <c r="BM5" s="43"/>
      <c r="BN5" s="43"/>
      <c r="BO5" s="43"/>
      <c r="BP5" s="43"/>
      <c r="BQ5" s="44"/>
      <c r="BR5" s="42">
        <f>COUNTIF('Статистика по шкалам'!U6:U300,"базовый")</f>
        <v>10</v>
      </c>
      <c r="BS5" s="43"/>
      <c r="BT5" s="44"/>
      <c r="BU5" s="51">
        <f>BR5/COUNTA('Статистика по шкалам'!U6:U300)*100</f>
        <v>55.555555555555557</v>
      </c>
      <c r="BV5" s="52"/>
      <c r="BW5" s="53"/>
    </row>
    <row r="6" spans="1:75" ht="16.350000000000001" customHeight="1" x14ac:dyDescent="0.25">
      <c r="A6" s="42" t="s">
        <v>80</v>
      </c>
      <c r="B6" s="43"/>
      <c r="C6" s="44"/>
      <c r="D6" s="42" t="s">
        <v>81</v>
      </c>
      <c r="E6" s="43"/>
      <c r="F6" s="43"/>
      <c r="G6" s="43"/>
      <c r="H6" s="43"/>
      <c r="I6" s="44"/>
      <c r="J6" s="42">
        <f>COUNTIF('Статистика по шкалам'!H6:H300,"повышенный уровень")</f>
        <v>5</v>
      </c>
      <c r="K6" s="43"/>
      <c r="L6" s="44"/>
      <c r="M6" s="51">
        <f>J6/COUNTA('Статистика по шкалам'!H6:H300)*100</f>
        <v>27.777777777777779</v>
      </c>
      <c r="N6" s="52"/>
      <c r="O6" s="53"/>
      <c r="P6" s="42" t="s">
        <v>82</v>
      </c>
      <c r="Q6" s="43"/>
      <c r="R6" s="44"/>
      <c r="S6" s="42" t="s">
        <v>545</v>
      </c>
      <c r="T6" s="43"/>
      <c r="U6" s="43"/>
      <c r="V6" s="43"/>
      <c r="W6" s="43"/>
      <c r="X6" s="44"/>
      <c r="Y6" s="42">
        <f>COUNTIF('Статистика по шкалам'!L6:L300,"повышенный")</f>
        <v>5</v>
      </c>
      <c r="Z6" s="43"/>
      <c r="AA6" s="44"/>
      <c r="AB6" s="51">
        <f>Y6/COUNTA('Статистика по шкалам'!L6:L300)*100</f>
        <v>27.777777777777779</v>
      </c>
      <c r="AC6" s="52"/>
      <c r="AD6" s="53"/>
      <c r="AE6" s="42" t="s">
        <v>83</v>
      </c>
      <c r="AF6" s="43"/>
      <c r="AG6" s="44"/>
      <c r="AH6" s="42" t="s">
        <v>545</v>
      </c>
      <c r="AI6" s="43"/>
      <c r="AJ6" s="43"/>
      <c r="AK6" s="43"/>
      <c r="AL6" s="43"/>
      <c r="AM6" s="44"/>
      <c r="AN6" s="42">
        <f>COUNTIF('Статистика по шкалам'!O6:O300,"повышенный")</f>
        <v>8</v>
      </c>
      <c r="AO6" s="43"/>
      <c r="AP6" s="44"/>
      <c r="AQ6" s="51">
        <f>AN6/COUNTA('Статистика по шкалам'!O6:O300)*100</f>
        <v>44.444444444444443</v>
      </c>
      <c r="AR6" s="52"/>
      <c r="AS6" s="53"/>
      <c r="AT6" s="42" t="s">
        <v>84</v>
      </c>
      <c r="AU6" s="43"/>
      <c r="AV6" s="44"/>
      <c r="AW6" s="42" t="s">
        <v>545</v>
      </c>
      <c r="AX6" s="43"/>
      <c r="AY6" s="43"/>
      <c r="AZ6" s="43"/>
      <c r="BA6" s="43"/>
      <c r="BB6" s="44"/>
      <c r="BC6" s="42">
        <f>COUNTIF('Статистика по шкалам'!R6:R300,"повышенный")</f>
        <v>0</v>
      </c>
      <c r="BD6" s="43"/>
      <c r="BE6" s="44"/>
      <c r="BF6" s="51">
        <f>BC6/COUNTA('Статистика по шкалам'!R6:R300)*100</f>
        <v>0</v>
      </c>
      <c r="BG6" s="52"/>
      <c r="BH6" s="53"/>
      <c r="BI6" s="42" t="s">
        <v>85</v>
      </c>
      <c r="BJ6" s="43"/>
      <c r="BK6" s="44"/>
      <c r="BL6" s="42" t="s">
        <v>65</v>
      </c>
      <c r="BM6" s="43"/>
      <c r="BN6" s="43"/>
      <c r="BO6" s="43"/>
      <c r="BP6" s="43"/>
      <c r="BQ6" s="44"/>
      <c r="BR6" s="42">
        <f>COUNTIF('Статистика по шкалам'!U6:U300,"повышенный")</f>
        <v>3</v>
      </c>
      <c r="BS6" s="43"/>
      <c r="BT6" s="44"/>
      <c r="BU6" s="51">
        <f>BR6/COUNTA('Статистика по шкалам'!U6:U300)*100</f>
        <v>16.666666666666664</v>
      </c>
      <c r="BV6" s="52"/>
      <c r="BW6" s="53"/>
    </row>
    <row r="7" spans="1:75" ht="16.350000000000001" customHeight="1" x14ac:dyDescent="0.25">
      <c r="A7" s="42" t="s">
        <v>86</v>
      </c>
      <c r="B7" s="43"/>
      <c r="C7" s="44"/>
      <c r="D7" s="42" t="s">
        <v>87</v>
      </c>
      <c r="E7" s="43"/>
      <c r="F7" s="43"/>
      <c r="G7" s="43"/>
      <c r="H7" s="43"/>
      <c r="I7" s="44"/>
      <c r="J7" s="42">
        <f>COUNTIF('Статистика по шкалам'!H6:H300,"высокий уровнь")</f>
        <v>0</v>
      </c>
      <c r="K7" s="43"/>
      <c r="L7" s="44"/>
      <c r="M7" s="51">
        <f>J7/COUNTA('Статистика по шкалам'!H6:H300)*100</f>
        <v>0</v>
      </c>
      <c r="N7" s="52"/>
      <c r="O7" s="53"/>
      <c r="P7" s="42"/>
      <c r="Q7" s="43"/>
      <c r="R7" s="43"/>
      <c r="S7" s="43"/>
      <c r="T7" s="43"/>
      <c r="U7" s="43"/>
      <c r="V7" s="43"/>
      <c r="W7" s="43"/>
      <c r="X7" s="43"/>
      <c r="Y7" s="43"/>
      <c r="Z7" s="43"/>
      <c r="AA7" s="43"/>
      <c r="AB7" s="43"/>
      <c r="AC7" s="43"/>
      <c r="AD7" s="44"/>
      <c r="AE7" s="42"/>
      <c r="AF7" s="43"/>
      <c r="AG7" s="43"/>
      <c r="AH7" s="43"/>
      <c r="AI7" s="43"/>
      <c r="AJ7" s="43"/>
      <c r="AK7" s="43"/>
      <c r="AL7" s="43"/>
      <c r="AM7" s="43"/>
      <c r="AN7" s="43"/>
      <c r="AO7" s="43"/>
      <c r="AP7" s="43"/>
      <c r="AQ7" s="43"/>
      <c r="AR7" s="43"/>
      <c r="AS7" s="44"/>
      <c r="AT7" s="42"/>
      <c r="AU7" s="43"/>
      <c r="AV7" s="43"/>
      <c r="AW7" s="43"/>
      <c r="AX7" s="43"/>
      <c r="AY7" s="43"/>
      <c r="AZ7" s="43"/>
      <c r="BA7" s="43"/>
      <c r="BB7" s="43"/>
      <c r="BC7" s="43"/>
      <c r="BD7" s="43"/>
      <c r="BE7" s="43"/>
      <c r="BF7" s="43"/>
      <c r="BG7" s="43"/>
      <c r="BH7" s="44"/>
      <c r="BI7" s="42"/>
      <c r="BJ7" s="43"/>
      <c r="BK7" s="43"/>
      <c r="BL7" s="43"/>
      <c r="BM7" s="43"/>
      <c r="BN7" s="43"/>
      <c r="BO7" s="43"/>
      <c r="BP7" s="43"/>
      <c r="BQ7" s="43"/>
      <c r="BR7" s="43"/>
      <c r="BS7" s="43"/>
      <c r="BT7" s="43"/>
      <c r="BU7" s="43"/>
      <c r="BV7" s="43"/>
      <c r="BW7" s="44"/>
    </row>
  </sheetData>
  <mergeCells count="94">
    <mergeCell ref="AE7:AS7"/>
    <mergeCell ref="AT7:BH7"/>
    <mergeCell ref="BI7:BW7"/>
    <mergeCell ref="A7:C7"/>
    <mergeCell ref="D7:I7"/>
    <mergeCell ref="J7:L7"/>
    <mergeCell ref="M7:O7"/>
    <mergeCell ref="P7:AD7"/>
    <mergeCell ref="BF6:BH6"/>
    <mergeCell ref="BI6:BK6"/>
    <mergeCell ref="BL6:BQ6"/>
    <mergeCell ref="BR6:BT6"/>
    <mergeCell ref="BU6:BW6"/>
    <mergeCell ref="AN6:AP6"/>
    <mergeCell ref="AQ6:AS6"/>
    <mergeCell ref="AT6:AV6"/>
    <mergeCell ref="AW6:BB6"/>
    <mergeCell ref="BC6:BE6"/>
    <mergeCell ref="S6:X6"/>
    <mergeCell ref="Y6:AA6"/>
    <mergeCell ref="AB6:AD6"/>
    <mergeCell ref="AE6:AG6"/>
    <mergeCell ref="AH6:AM6"/>
    <mergeCell ref="A6:C6"/>
    <mergeCell ref="D6:I6"/>
    <mergeCell ref="J6:L6"/>
    <mergeCell ref="M6:O6"/>
    <mergeCell ref="P6:R6"/>
    <mergeCell ref="BF5:BH5"/>
    <mergeCell ref="BI5:BK5"/>
    <mergeCell ref="BL5:BQ5"/>
    <mergeCell ref="BR5:BT5"/>
    <mergeCell ref="BU5:BW5"/>
    <mergeCell ref="AN5:AP5"/>
    <mergeCell ref="AQ5:AS5"/>
    <mergeCell ref="AT5:AV5"/>
    <mergeCell ref="AW5:BB5"/>
    <mergeCell ref="BC5:BE5"/>
    <mergeCell ref="S5:X5"/>
    <mergeCell ref="Y5:AA5"/>
    <mergeCell ref="AB5:AD5"/>
    <mergeCell ref="AE5:AG5"/>
    <mergeCell ref="AH5:AM5"/>
    <mergeCell ref="A5:C5"/>
    <mergeCell ref="D5:I5"/>
    <mergeCell ref="J5:L5"/>
    <mergeCell ref="M5:O5"/>
    <mergeCell ref="P5:R5"/>
    <mergeCell ref="BF4:BH4"/>
    <mergeCell ref="BI4:BK4"/>
    <mergeCell ref="BL4:BQ4"/>
    <mergeCell ref="BR4:BT4"/>
    <mergeCell ref="BU4:BW4"/>
    <mergeCell ref="AN4:AP4"/>
    <mergeCell ref="AQ4:AS4"/>
    <mergeCell ref="AT4:AV4"/>
    <mergeCell ref="AW4:BB4"/>
    <mergeCell ref="BC4:BE4"/>
    <mergeCell ref="S4:X4"/>
    <mergeCell ref="Y4:AA4"/>
    <mergeCell ref="AB4:AD4"/>
    <mergeCell ref="AE4:AG4"/>
    <mergeCell ref="AH4:AM4"/>
    <mergeCell ref="A4:C4"/>
    <mergeCell ref="D4:I4"/>
    <mergeCell ref="J4:L4"/>
    <mergeCell ref="M4:O4"/>
    <mergeCell ref="P4:R4"/>
    <mergeCell ref="BF3:BH3"/>
    <mergeCell ref="BI3:BK3"/>
    <mergeCell ref="BL3:BQ3"/>
    <mergeCell ref="BR3:BT3"/>
    <mergeCell ref="BU3:BW3"/>
    <mergeCell ref="AN3:AP3"/>
    <mergeCell ref="AQ3:AS3"/>
    <mergeCell ref="AT3:AV3"/>
    <mergeCell ref="AW3:BB3"/>
    <mergeCell ref="BC3:BE3"/>
    <mergeCell ref="S3:X3"/>
    <mergeCell ref="Y3:AA3"/>
    <mergeCell ref="AB3:AD3"/>
    <mergeCell ref="AE3:AG3"/>
    <mergeCell ref="AH3:AM3"/>
    <mergeCell ref="A3:C3"/>
    <mergeCell ref="D3:I3"/>
    <mergeCell ref="J3:L3"/>
    <mergeCell ref="M3:O3"/>
    <mergeCell ref="P3:R3"/>
    <mergeCell ref="A1:BW1"/>
    <mergeCell ref="A2:O2"/>
    <mergeCell ref="P2:AD2"/>
    <mergeCell ref="AE2:AS2"/>
    <mergeCell ref="AT2:BH2"/>
    <mergeCell ref="BI2:BW2"/>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ummaryRight="0"/>
  </sheetPr>
  <dimension ref="A1:FB24"/>
  <sheetViews>
    <sheetView workbookViewId="0">
      <selection sqref="A1:E5"/>
    </sheetView>
  </sheetViews>
  <sheetFormatPr defaultColWidth="9.140625" defaultRowHeight="15" x14ac:dyDescent="0.25"/>
  <cols>
    <col min="1" max="1" width="5.7109375" customWidth="1"/>
    <col min="2" max="2" width="22.7109375" customWidth="1"/>
    <col min="3" max="3" width="24.5703125" customWidth="1"/>
    <col min="4" max="5" width="21.7109375" customWidth="1"/>
    <col min="6" max="6" width="18.85546875" customWidth="1"/>
    <col min="7" max="18" width="50.7109375" customWidth="1"/>
    <col min="19" max="19" width="46" customWidth="1"/>
    <col min="20" max="25" width="50.7109375" customWidth="1"/>
    <col min="26" max="27" width="45" customWidth="1"/>
    <col min="28" max="28" width="50.7109375" customWidth="1"/>
    <col min="29" max="29" width="50.28515625" customWidth="1"/>
    <col min="30" max="158" width="50.7109375" customWidth="1"/>
  </cols>
  <sheetData>
    <row r="1" spans="1:158" ht="16.350000000000001" customHeight="1" x14ac:dyDescent="0.25">
      <c r="A1" s="27" t="s">
        <v>0</v>
      </c>
      <c r="B1" s="28"/>
      <c r="C1" s="28"/>
      <c r="D1" s="28"/>
      <c r="E1" s="29"/>
      <c r="F1" s="21" t="s">
        <v>1</v>
      </c>
      <c r="G1" s="21" t="s">
        <v>2</v>
      </c>
      <c r="H1" s="23"/>
      <c r="I1" s="23"/>
      <c r="J1" s="23"/>
      <c r="K1" s="23"/>
      <c r="L1" s="23"/>
      <c r="M1" s="23"/>
      <c r="N1" s="23"/>
      <c r="O1" s="23"/>
      <c r="P1" s="23"/>
      <c r="Q1" s="23"/>
      <c r="R1" s="23"/>
      <c r="S1" s="23"/>
      <c r="T1" s="23"/>
      <c r="U1" s="23"/>
      <c r="V1" s="23"/>
      <c r="W1" s="23"/>
      <c r="X1" s="23"/>
      <c r="Y1" s="23"/>
      <c r="Z1" s="23"/>
      <c r="AA1" s="23"/>
      <c r="AB1" s="23"/>
      <c r="AC1" s="23"/>
      <c r="AD1" s="23"/>
      <c r="AE1" s="23"/>
      <c r="AF1" s="23"/>
      <c r="AG1" s="23"/>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c r="CV1" s="23"/>
      <c r="CW1" s="23"/>
      <c r="CX1" s="23"/>
      <c r="CY1" s="23"/>
      <c r="CZ1" s="23"/>
      <c r="DA1" s="23"/>
      <c r="DB1" s="23"/>
      <c r="DC1" s="23"/>
      <c r="DD1" s="23"/>
      <c r="DE1" s="23"/>
      <c r="DF1" s="23"/>
      <c r="DG1" s="23"/>
      <c r="DH1" s="23"/>
      <c r="DI1" s="23"/>
      <c r="DJ1" s="23"/>
      <c r="DK1" s="23"/>
      <c r="DL1" s="23"/>
      <c r="DM1" s="23"/>
      <c r="DN1" s="23"/>
      <c r="DO1" s="23"/>
      <c r="DP1" s="23"/>
      <c r="DQ1" s="23"/>
      <c r="DR1" s="23"/>
      <c r="DS1" s="23"/>
      <c r="DT1" s="23"/>
      <c r="DU1" s="23"/>
      <c r="DV1" s="23"/>
      <c r="DW1" s="23"/>
      <c r="DX1" s="23"/>
      <c r="DY1" s="23"/>
      <c r="DZ1" s="23"/>
      <c r="EA1" s="23"/>
      <c r="EB1" s="23"/>
      <c r="EC1" s="23"/>
      <c r="ED1" s="23"/>
      <c r="EE1" s="23"/>
      <c r="EF1" s="23"/>
      <c r="EG1" s="23"/>
      <c r="EH1" s="23"/>
      <c r="EI1" s="23"/>
      <c r="EJ1" s="23"/>
      <c r="EK1" s="23"/>
      <c r="EL1" s="23"/>
      <c r="EM1" s="23"/>
      <c r="EN1" s="23"/>
      <c r="EO1" s="23"/>
      <c r="EP1" s="23"/>
      <c r="EQ1" s="23"/>
      <c r="ER1" s="23"/>
      <c r="ES1" s="23"/>
      <c r="ET1" s="23"/>
      <c r="EU1" s="23"/>
      <c r="EV1" s="23"/>
      <c r="EW1" s="23"/>
      <c r="EX1" s="23"/>
      <c r="EY1" s="23"/>
      <c r="EZ1" s="23"/>
      <c r="FA1" s="23"/>
      <c r="FB1" s="23"/>
    </row>
    <row r="2" spans="1:158" ht="16.350000000000001" customHeight="1" x14ac:dyDescent="0.25">
      <c r="A2" s="30"/>
      <c r="B2" s="31"/>
      <c r="C2" s="31"/>
      <c r="D2" s="31"/>
      <c r="E2" s="32"/>
      <c r="F2" s="22"/>
      <c r="G2" s="24" t="s">
        <v>3</v>
      </c>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4" t="s">
        <v>4</v>
      </c>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4" t="s">
        <v>5</v>
      </c>
      <c r="CB2" s="23"/>
      <c r="CC2" s="23"/>
      <c r="CD2" s="23"/>
      <c r="CE2" s="23"/>
      <c r="CF2" s="23"/>
      <c r="CG2" s="23"/>
      <c r="CH2" s="23"/>
      <c r="CI2" s="23"/>
      <c r="CJ2" s="23"/>
      <c r="CK2" s="23"/>
      <c r="CL2" s="23"/>
      <c r="CM2" s="23"/>
      <c r="CN2" s="23"/>
      <c r="CO2" s="23"/>
      <c r="CP2" s="23"/>
      <c r="CQ2" s="23"/>
      <c r="CR2" s="23"/>
      <c r="CS2" s="23"/>
      <c r="CT2" s="23"/>
      <c r="CU2" s="23"/>
      <c r="CV2" s="23"/>
      <c r="CW2" s="23"/>
      <c r="CX2" s="23"/>
      <c r="CY2" s="23"/>
      <c r="CZ2" s="23"/>
      <c r="DA2" s="23"/>
      <c r="DB2" s="23"/>
      <c r="DC2" s="23"/>
      <c r="DD2" s="23"/>
      <c r="DE2" s="23"/>
      <c r="DF2" s="23"/>
      <c r="DG2" s="23"/>
      <c r="DH2" s="23"/>
      <c r="DI2" s="23"/>
      <c r="DJ2" s="23"/>
      <c r="DK2" s="23"/>
      <c r="DL2" s="23"/>
      <c r="DM2" s="23"/>
      <c r="DN2" s="23"/>
      <c r="DO2" s="23"/>
      <c r="DP2" s="23"/>
      <c r="DQ2" s="23"/>
      <c r="DR2" s="23"/>
      <c r="DS2" s="23"/>
      <c r="DT2" s="23"/>
      <c r="DU2" s="23"/>
      <c r="DV2" s="23"/>
      <c r="DW2" s="23"/>
      <c r="DX2" s="23"/>
      <c r="DY2" s="24" t="s">
        <v>6</v>
      </c>
      <c r="DZ2" s="23"/>
      <c r="EA2" s="23"/>
      <c r="EB2" s="23"/>
      <c r="EC2" s="23"/>
      <c r="ED2" s="23"/>
      <c r="EE2" s="23"/>
      <c r="EF2" s="23"/>
      <c r="EG2" s="23"/>
      <c r="EH2" s="23"/>
      <c r="EI2" s="23"/>
      <c r="EJ2" s="23"/>
      <c r="EK2" s="23"/>
      <c r="EL2" s="23"/>
      <c r="EM2" s="23"/>
      <c r="EN2" s="23"/>
      <c r="EO2" s="23"/>
      <c r="EP2" s="23"/>
      <c r="EQ2" s="23"/>
      <c r="ER2" s="23"/>
      <c r="ES2" s="23"/>
      <c r="ET2" s="23"/>
      <c r="EU2" s="23"/>
      <c r="EV2" s="23"/>
      <c r="EW2" s="23"/>
      <c r="EX2" s="23"/>
      <c r="EY2" s="23"/>
      <c r="EZ2" s="23"/>
      <c r="FA2" s="23"/>
      <c r="FB2" s="23"/>
    </row>
    <row r="3" spans="1:158" ht="16.350000000000001" customHeight="1" x14ac:dyDescent="0.25">
      <c r="A3" s="30"/>
      <c r="B3" s="31"/>
      <c r="C3" s="31"/>
      <c r="D3" s="31"/>
      <c r="E3" s="32"/>
      <c r="F3" s="22"/>
      <c r="G3" s="25" t="s">
        <v>7</v>
      </c>
      <c r="H3" s="23"/>
      <c r="I3" s="23"/>
      <c r="J3" s="23"/>
      <c r="K3" s="25" t="s">
        <v>8</v>
      </c>
      <c r="L3" s="23"/>
      <c r="M3" s="23"/>
      <c r="N3" s="23"/>
      <c r="O3" s="25" t="s">
        <v>9</v>
      </c>
      <c r="P3" s="23"/>
      <c r="Q3" s="23"/>
      <c r="R3" s="25" t="s">
        <v>10</v>
      </c>
      <c r="S3" s="23"/>
      <c r="T3" s="23"/>
      <c r="U3" s="25" t="s">
        <v>11</v>
      </c>
      <c r="V3" s="23"/>
      <c r="W3" s="23"/>
      <c r="X3" s="25" t="s">
        <v>12</v>
      </c>
      <c r="Y3" s="23"/>
      <c r="Z3" s="25" t="s">
        <v>13</v>
      </c>
      <c r="AA3" s="23"/>
      <c r="AB3" s="23"/>
      <c r="AC3" s="25" t="s">
        <v>14</v>
      </c>
      <c r="AD3" s="23"/>
      <c r="AE3" s="25" t="s">
        <v>15</v>
      </c>
      <c r="AF3" s="23"/>
      <c r="AG3" s="23"/>
      <c r="AH3" s="25" t="s">
        <v>16</v>
      </c>
      <c r="AI3" s="23"/>
      <c r="AJ3" s="23"/>
      <c r="AK3" s="25" t="s">
        <v>17</v>
      </c>
      <c r="AL3" s="23"/>
      <c r="AM3" s="23"/>
      <c r="AN3" s="23"/>
      <c r="AO3" s="23"/>
      <c r="AP3" s="23"/>
      <c r="AQ3" s="25" t="s">
        <v>18</v>
      </c>
      <c r="AR3" s="23"/>
      <c r="AS3" s="23"/>
      <c r="AT3" s="23"/>
      <c r="AU3" s="23"/>
      <c r="AV3" s="23"/>
      <c r="AW3" s="25" t="s">
        <v>19</v>
      </c>
      <c r="AX3" s="23"/>
      <c r="AY3" s="23"/>
      <c r="AZ3" s="23"/>
      <c r="BA3" s="23"/>
      <c r="BB3" s="23"/>
      <c r="BC3" s="25" t="s">
        <v>20</v>
      </c>
      <c r="BD3" s="23"/>
      <c r="BE3" s="23"/>
      <c r="BF3" s="23"/>
      <c r="BG3" s="23"/>
      <c r="BH3" s="23"/>
      <c r="BI3" s="25" t="s">
        <v>21</v>
      </c>
      <c r="BJ3" s="23"/>
      <c r="BK3" s="23"/>
      <c r="BL3" s="23"/>
      <c r="BM3" s="23"/>
      <c r="BN3" s="23"/>
      <c r="BO3" s="25" t="s">
        <v>22</v>
      </c>
      <c r="BP3" s="23"/>
      <c r="BQ3" s="23"/>
      <c r="BR3" s="23"/>
      <c r="BS3" s="23"/>
      <c r="BT3" s="23"/>
      <c r="BU3" s="25" t="s">
        <v>23</v>
      </c>
      <c r="BV3" s="23"/>
      <c r="BW3" s="23"/>
      <c r="BX3" s="23"/>
      <c r="BY3" s="23"/>
      <c r="BZ3" s="23"/>
      <c r="CA3" s="25" t="s">
        <v>24</v>
      </c>
      <c r="CB3" s="23"/>
      <c r="CC3" s="23"/>
      <c r="CD3" s="23"/>
      <c r="CE3" s="23"/>
      <c r="CF3" s="23"/>
      <c r="CG3" s="23"/>
      <c r="CH3" s="23"/>
      <c r="CI3" s="23"/>
      <c r="CJ3" s="23"/>
      <c r="CK3" s="25" t="s">
        <v>25</v>
      </c>
      <c r="CL3" s="23"/>
      <c r="CM3" s="23"/>
      <c r="CN3" s="23"/>
      <c r="CO3" s="23"/>
      <c r="CP3" s="23"/>
      <c r="CQ3" s="23"/>
      <c r="CR3" s="23"/>
      <c r="CS3" s="23"/>
      <c r="CT3" s="23"/>
      <c r="CU3" s="25" t="s">
        <v>26</v>
      </c>
      <c r="CV3" s="23"/>
      <c r="CW3" s="23"/>
      <c r="CX3" s="23"/>
      <c r="CY3" s="23"/>
      <c r="CZ3" s="23"/>
      <c r="DA3" s="23"/>
      <c r="DB3" s="23"/>
      <c r="DC3" s="23"/>
      <c r="DD3" s="23"/>
      <c r="DE3" s="25" t="s">
        <v>27</v>
      </c>
      <c r="DF3" s="23"/>
      <c r="DG3" s="23"/>
      <c r="DH3" s="23"/>
      <c r="DI3" s="23"/>
      <c r="DJ3" s="23"/>
      <c r="DK3" s="23"/>
      <c r="DL3" s="23"/>
      <c r="DM3" s="23"/>
      <c r="DN3" s="23"/>
      <c r="DO3" s="25" t="s">
        <v>28</v>
      </c>
      <c r="DP3" s="23"/>
      <c r="DQ3" s="23"/>
      <c r="DR3" s="23"/>
      <c r="DS3" s="23"/>
      <c r="DT3" s="23"/>
      <c r="DU3" s="23"/>
      <c r="DV3" s="23"/>
      <c r="DW3" s="23"/>
      <c r="DX3" s="23"/>
      <c r="DY3" s="25" t="s">
        <v>29</v>
      </c>
      <c r="DZ3" s="23"/>
      <c r="EA3" s="23"/>
      <c r="EB3" s="23"/>
      <c r="EC3" s="23"/>
      <c r="ED3" s="23"/>
      <c r="EE3" s="23"/>
      <c r="EF3" s="23"/>
      <c r="EG3" s="23"/>
      <c r="EH3" s="23"/>
      <c r="EI3" s="25" t="s">
        <v>30</v>
      </c>
      <c r="EJ3" s="23"/>
      <c r="EK3" s="23"/>
      <c r="EL3" s="23"/>
      <c r="EM3" s="23"/>
      <c r="EN3" s="23"/>
      <c r="EO3" s="23"/>
      <c r="EP3" s="23"/>
      <c r="EQ3" s="23"/>
      <c r="ER3" s="23"/>
      <c r="ES3" s="25" t="s">
        <v>31</v>
      </c>
      <c r="ET3" s="23"/>
      <c r="EU3" s="23"/>
      <c r="EV3" s="23"/>
      <c r="EW3" s="23"/>
      <c r="EX3" s="23"/>
      <c r="EY3" s="23"/>
      <c r="EZ3" s="23"/>
      <c r="FA3" s="23"/>
      <c r="FB3" s="23"/>
    </row>
    <row r="4" spans="1:158" ht="16.350000000000001" customHeight="1" x14ac:dyDescent="0.25">
      <c r="A4" s="30"/>
      <c r="B4" s="31"/>
      <c r="C4" s="31"/>
      <c r="D4" s="31"/>
      <c r="E4" s="32"/>
      <c r="F4" s="1" t="s">
        <v>32</v>
      </c>
      <c r="G4" s="1">
        <v>1</v>
      </c>
      <c r="H4" s="1">
        <v>2</v>
      </c>
      <c r="I4" s="1">
        <v>3</v>
      </c>
      <c r="J4" s="1">
        <v>4</v>
      </c>
      <c r="K4" s="1">
        <v>1</v>
      </c>
      <c r="L4" s="1">
        <v>2</v>
      </c>
      <c r="M4" s="1">
        <v>3</v>
      </c>
      <c r="N4" s="1">
        <v>4</v>
      </c>
      <c r="O4" s="1">
        <v>1</v>
      </c>
      <c r="P4" s="1">
        <v>2</v>
      </c>
      <c r="Q4" s="1">
        <v>3</v>
      </c>
      <c r="R4" s="1">
        <v>1</v>
      </c>
      <c r="S4" s="1">
        <v>2</v>
      </c>
      <c r="T4" s="1">
        <v>3</v>
      </c>
      <c r="U4" s="1">
        <v>1</v>
      </c>
      <c r="V4" s="1">
        <v>2</v>
      </c>
      <c r="W4" s="1">
        <v>3</v>
      </c>
      <c r="X4" s="1">
        <v>1</v>
      </c>
      <c r="Y4" s="1">
        <v>2</v>
      </c>
      <c r="Z4" s="1">
        <v>1</v>
      </c>
      <c r="AA4" s="1">
        <v>2</v>
      </c>
      <c r="AB4" s="1">
        <v>3</v>
      </c>
      <c r="AC4" s="1">
        <v>1</v>
      </c>
      <c r="AD4" s="1">
        <v>2</v>
      </c>
      <c r="AE4" s="1">
        <v>1</v>
      </c>
      <c r="AF4" s="1">
        <v>2</v>
      </c>
      <c r="AG4" s="1">
        <v>3</v>
      </c>
      <c r="AH4" s="1">
        <v>1</v>
      </c>
      <c r="AI4" s="1">
        <v>2</v>
      </c>
      <c r="AJ4" s="1">
        <v>3</v>
      </c>
      <c r="AK4" s="1">
        <v>1</v>
      </c>
      <c r="AL4" s="1">
        <v>2</v>
      </c>
      <c r="AM4" s="1">
        <v>3</v>
      </c>
      <c r="AN4" s="1">
        <v>4</v>
      </c>
      <c r="AO4" s="1">
        <v>5</v>
      </c>
      <c r="AP4" s="1">
        <v>6</v>
      </c>
      <c r="AQ4" s="1">
        <v>1</v>
      </c>
      <c r="AR4" s="1">
        <v>2</v>
      </c>
      <c r="AS4" s="1">
        <v>3</v>
      </c>
      <c r="AT4" s="1">
        <v>4</v>
      </c>
      <c r="AU4" s="1">
        <v>5</v>
      </c>
      <c r="AV4" s="1">
        <v>6</v>
      </c>
      <c r="AW4" s="1">
        <v>1</v>
      </c>
      <c r="AX4" s="1">
        <v>2</v>
      </c>
      <c r="AY4" s="1">
        <v>3</v>
      </c>
      <c r="AZ4" s="1">
        <v>4</v>
      </c>
      <c r="BA4" s="1">
        <v>5</v>
      </c>
      <c r="BB4" s="1">
        <v>6</v>
      </c>
      <c r="BC4" s="1">
        <v>1</v>
      </c>
      <c r="BD4" s="1">
        <v>2</v>
      </c>
      <c r="BE4" s="1">
        <v>3</v>
      </c>
      <c r="BF4" s="1">
        <v>4</v>
      </c>
      <c r="BG4" s="1">
        <v>5</v>
      </c>
      <c r="BH4" s="1">
        <v>6</v>
      </c>
      <c r="BI4" s="1">
        <v>1</v>
      </c>
      <c r="BJ4" s="1">
        <v>2</v>
      </c>
      <c r="BK4" s="1">
        <v>3</v>
      </c>
      <c r="BL4" s="1">
        <v>4</v>
      </c>
      <c r="BM4" s="1">
        <v>5</v>
      </c>
      <c r="BN4" s="1">
        <v>6</v>
      </c>
      <c r="BO4" s="1">
        <v>1</v>
      </c>
      <c r="BP4" s="1">
        <v>2</v>
      </c>
      <c r="BQ4" s="1">
        <v>3</v>
      </c>
      <c r="BR4" s="1">
        <v>4</v>
      </c>
      <c r="BS4" s="1">
        <v>5</v>
      </c>
      <c r="BT4" s="1">
        <v>6</v>
      </c>
      <c r="BU4" s="1">
        <v>1</v>
      </c>
      <c r="BV4" s="1">
        <v>2</v>
      </c>
      <c r="BW4" s="1">
        <v>3</v>
      </c>
      <c r="BX4" s="1">
        <v>4</v>
      </c>
      <c r="BY4" s="1">
        <v>5</v>
      </c>
      <c r="BZ4" s="1">
        <v>6</v>
      </c>
      <c r="CA4" s="1">
        <v>1</v>
      </c>
      <c r="CB4" s="1">
        <v>2</v>
      </c>
      <c r="CC4" s="1">
        <v>3</v>
      </c>
      <c r="CD4" s="1">
        <v>4</v>
      </c>
      <c r="CE4" s="1">
        <v>5</v>
      </c>
      <c r="CF4" s="1">
        <v>6</v>
      </c>
      <c r="CG4" s="1">
        <v>7</v>
      </c>
      <c r="CH4" s="1">
        <v>8</v>
      </c>
      <c r="CI4" s="1">
        <v>9</v>
      </c>
      <c r="CJ4" s="1">
        <v>10</v>
      </c>
      <c r="CK4" s="1">
        <v>1</v>
      </c>
      <c r="CL4" s="1">
        <v>2</v>
      </c>
      <c r="CM4" s="1">
        <v>3</v>
      </c>
      <c r="CN4" s="1">
        <v>4</v>
      </c>
      <c r="CO4" s="1">
        <v>5</v>
      </c>
      <c r="CP4" s="1">
        <v>6</v>
      </c>
      <c r="CQ4" s="1">
        <v>7</v>
      </c>
      <c r="CR4" s="1">
        <v>8</v>
      </c>
      <c r="CS4" s="1">
        <v>9</v>
      </c>
      <c r="CT4" s="1">
        <v>10</v>
      </c>
      <c r="CU4" s="1">
        <v>1</v>
      </c>
      <c r="CV4" s="1">
        <v>2</v>
      </c>
      <c r="CW4" s="1">
        <v>3</v>
      </c>
      <c r="CX4" s="1">
        <v>4</v>
      </c>
      <c r="CY4" s="1">
        <v>5</v>
      </c>
      <c r="CZ4" s="1">
        <v>6</v>
      </c>
      <c r="DA4" s="1">
        <v>7</v>
      </c>
      <c r="DB4" s="1">
        <v>8</v>
      </c>
      <c r="DC4" s="1">
        <v>9</v>
      </c>
      <c r="DD4" s="1">
        <v>10</v>
      </c>
      <c r="DE4" s="1">
        <v>1</v>
      </c>
      <c r="DF4" s="1">
        <v>2</v>
      </c>
      <c r="DG4" s="1">
        <v>3</v>
      </c>
      <c r="DH4" s="1">
        <v>4</v>
      </c>
      <c r="DI4" s="1">
        <v>5</v>
      </c>
      <c r="DJ4" s="1">
        <v>6</v>
      </c>
      <c r="DK4" s="1">
        <v>7</v>
      </c>
      <c r="DL4" s="1">
        <v>8</v>
      </c>
      <c r="DM4" s="1">
        <v>9</v>
      </c>
      <c r="DN4" s="1">
        <v>10</v>
      </c>
      <c r="DO4" s="1">
        <v>1</v>
      </c>
      <c r="DP4" s="1">
        <v>2</v>
      </c>
      <c r="DQ4" s="1">
        <v>3</v>
      </c>
      <c r="DR4" s="1">
        <v>4</v>
      </c>
      <c r="DS4" s="1">
        <v>5</v>
      </c>
      <c r="DT4" s="1">
        <v>6</v>
      </c>
      <c r="DU4" s="1">
        <v>7</v>
      </c>
      <c r="DV4" s="1">
        <v>8</v>
      </c>
      <c r="DW4" s="1">
        <v>9</v>
      </c>
      <c r="DX4" s="1">
        <v>10</v>
      </c>
      <c r="DY4" s="1">
        <v>1</v>
      </c>
      <c r="DZ4" s="1">
        <v>2</v>
      </c>
      <c r="EA4" s="1">
        <v>3</v>
      </c>
      <c r="EB4" s="1">
        <v>4</v>
      </c>
      <c r="EC4" s="1">
        <v>5</v>
      </c>
      <c r="ED4" s="1">
        <v>6</v>
      </c>
      <c r="EE4" s="1">
        <v>7</v>
      </c>
      <c r="EF4" s="1">
        <v>8</v>
      </c>
      <c r="EG4" s="1">
        <v>9</v>
      </c>
      <c r="EH4" s="1">
        <v>10</v>
      </c>
      <c r="EI4" s="1">
        <v>1</v>
      </c>
      <c r="EJ4" s="1">
        <v>2</v>
      </c>
      <c r="EK4" s="1">
        <v>3</v>
      </c>
      <c r="EL4" s="1">
        <v>4</v>
      </c>
      <c r="EM4" s="1">
        <v>5</v>
      </c>
      <c r="EN4" s="1">
        <v>6</v>
      </c>
      <c r="EO4" s="1">
        <v>7</v>
      </c>
      <c r="EP4" s="1">
        <v>8</v>
      </c>
      <c r="EQ4" s="1">
        <v>9</v>
      </c>
      <c r="ER4" s="1">
        <v>10</v>
      </c>
      <c r="ES4" s="1">
        <v>1</v>
      </c>
      <c r="ET4" s="1">
        <v>2</v>
      </c>
      <c r="EU4" s="1">
        <v>3</v>
      </c>
      <c r="EV4" s="1">
        <v>4</v>
      </c>
      <c r="EW4" s="1">
        <v>5</v>
      </c>
      <c r="EX4" s="1">
        <v>6</v>
      </c>
      <c r="EY4" s="1">
        <v>7</v>
      </c>
      <c r="EZ4" s="1">
        <v>8</v>
      </c>
      <c r="FA4" s="1">
        <v>9</v>
      </c>
      <c r="FB4" s="1">
        <v>10</v>
      </c>
    </row>
    <row r="5" spans="1:158" ht="16.350000000000001" customHeight="1" x14ac:dyDescent="0.25">
      <c r="A5" s="33"/>
      <c r="B5" s="34"/>
      <c r="C5" s="34"/>
      <c r="D5" s="34"/>
      <c r="E5" s="35"/>
      <c r="F5" s="1" t="s">
        <v>33</v>
      </c>
      <c r="G5" s="2"/>
      <c r="H5" s="2"/>
      <c r="I5" s="2"/>
      <c r="J5" s="2"/>
      <c r="K5" s="2"/>
      <c r="L5" s="2"/>
      <c r="M5" s="2"/>
      <c r="N5" s="2"/>
      <c r="O5" s="2"/>
      <c r="P5" s="2"/>
      <c r="Q5" s="2"/>
      <c r="R5" s="2"/>
      <c r="S5" s="2"/>
      <c r="T5" s="2"/>
      <c r="U5" s="2"/>
      <c r="V5" s="2"/>
      <c r="W5" s="2"/>
      <c r="X5" s="2"/>
      <c r="Y5" s="2"/>
      <c r="Z5" s="2"/>
      <c r="AA5" s="2"/>
      <c r="AB5" s="2"/>
      <c r="AC5" s="2"/>
      <c r="AD5" s="2"/>
      <c r="AE5" s="2"/>
      <c r="AF5" s="2"/>
      <c r="AG5" s="2"/>
      <c r="AH5" s="2"/>
      <c r="AI5" s="2"/>
      <c r="AJ5" s="2"/>
      <c r="AK5" s="2"/>
      <c r="AL5" s="2"/>
      <c r="AM5" s="2"/>
      <c r="AN5" s="2"/>
      <c r="AO5" s="2"/>
      <c r="AP5" s="2"/>
      <c r="AQ5" s="2"/>
      <c r="AR5" s="2"/>
      <c r="AS5" s="2"/>
      <c r="AT5" s="2"/>
      <c r="AU5" s="2"/>
      <c r="AV5" s="2"/>
      <c r="AW5" s="2"/>
      <c r="AX5" s="2"/>
      <c r="AY5" s="2"/>
      <c r="AZ5" s="2"/>
      <c r="BA5" s="2"/>
      <c r="BB5" s="2"/>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2"/>
      <c r="CH5" s="2"/>
      <c r="CI5" s="2"/>
      <c r="CJ5" s="2"/>
      <c r="CK5" s="2"/>
      <c r="CL5" s="2"/>
      <c r="CM5" s="2"/>
      <c r="CN5" s="2"/>
      <c r="CO5" s="2"/>
      <c r="CP5" s="2"/>
      <c r="CQ5" s="2"/>
      <c r="CR5" s="2"/>
      <c r="CS5" s="2"/>
      <c r="CT5" s="2"/>
      <c r="CU5" s="2"/>
      <c r="CV5" s="2"/>
      <c r="CW5" s="2"/>
      <c r="CX5" s="2"/>
      <c r="CY5" s="2"/>
      <c r="CZ5" s="2"/>
      <c r="DA5" s="2"/>
      <c r="DB5" s="2"/>
      <c r="DC5" s="2"/>
      <c r="DD5" s="2"/>
      <c r="DE5" s="2"/>
      <c r="DF5" s="2"/>
      <c r="DG5" s="2"/>
      <c r="DH5" s="2"/>
      <c r="DI5" s="2"/>
      <c r="DJ5" s="2"/>
      <c r="DK5" s="2"/>
      <c r="DL5" s="2"/>
      <c r="DM5" s="2"/>
      <c r="DN5" s="2"/>
      <c r="DO5" s="2"/>
      <c r="DP5" s="2"/>
      <c r="DQ5" s="2"/>
      <c r="DR5" s="2"/>
      <c r="DS5" s="2"/>
      <c r="DT5" s="2"/>
      <c r="DU5" s="2"/>
      <c r="DV5" s="2"/>
      <c r="DW5" s="2"/>
      <c r="DX5" s="2"/>
      <c r="DY5" s="2"/>
      <c r="DZ5" s="2"/>
      <c r="EA5" s="2"/>
      <c r="EB5" s="2"/>
      <c r="EC5" s="2"/>
      <c r="ED5" s="2"/>
      <c r="EE5" s="2"/>
      <c r="EF5" s="2"/>
      <c r="EG5" s="2"/>
      <c r="EH5" s="2"/>
      <c r="EI5" s="2"/>
      <c r="EJ5" s="2"/>
      <c r="EK5" s="2"/>
      <c r="EL5" s="2"/>
      <c r="EM5" s="2"/>
      <c r="EN5" s="2"/>
      <c r="EO5" s="2"/>
      <c r="EP5" s="2"/>
      <c r="EQ5" s="2"/>
      <c r="ER5" s="2"/>
      <c r="ES5" s="2"/>
      <c r="ET5" s="2"/>
      <c r="EU5" s="2"/>
      <c r="EV5" s="2"/>
      <c r="EW5" s="2"/>
      <c r="EX5" s="2"/>
      <c r="EY5" s="2"/>
      <c r="EZ5" s="2"/>
      <c r="FA5" s="2"/>
      <c r="FB5" s="2"/>
    </row>
    <row r="6" spans="1:158" ht="88.9" customHeight="1" x14ac:dyDescent="0.25">
      <c r="A6" s="1" t="s">
        <v>41</v>
      </c>
      <c r="B6" s="1" t="s">
        <v>42</v>
      </c>
      <c r="C6" s="1" t="s">
        <v>43</v>
      </c>
      <c r="D6" s="1" t="s">
        <v>44</v>
      </c>
      <c r="E6" s="19" t="s">
        <v>521</v>
      </c>
      <c r="F6" s="1" t="s">
        <v>520</v>
      </c>
      <c r="G6" s="9" t="s">
        <v>145</v>
      </c>
      <c r="H6" s="9" t="s">
        <v>146</v>
      </c>
      <c r="I6" s="9" t="s">
        <v>147</v>
      </c>
      <c r="J6" s="9" t="s">
        <v>148</v>
      </c>
      <c r="K6" s="9" t="s">
        <v>149</v>
      </c>
      <c r="L6" s="9" t="s">
        <v>150</v>
      </c>
      <c r="M6" s="9" t="s">
        <v>151</v>
      </c>
      <c r="N6" s="9" t="s">
        <v>152</v>
      </c>
      <c r="O6" s="9" t="s">
        <v>153</v>
      </c>
      <c r="P6" s="9" t="s">
        <v>154</v>
      </c>
      <c r="Q6" s="9" t="s">
        <v>155</v>
      </c>
      <c r="R6" s="9" t="s">
        <v>156</v>
      </c>
      <c r="S6" s="9" t="s">
        <v>157</v>
      </c>
      <c r="T6" s="9" t="s">
        <v>158</v>
      </c>
      <c r="U6" s="9" t="s">
        <v>159</v>
      </c>
      <c r="V6" s="9" t="s">
        <v>160</v>
      </c>
      <c r="W6" s="9" t="s">
        <v>161</v>
      </c>
      <c r="X6" s="9" t="s">
        <v>162</v>
      </c>
      <c r="Y6" s="9" t="s">
        <v>163</v>
      </c>
      <c r="Z6" s="9" t="s">
        <v>164</v>
      </c>
      <c r="AA6" s="9" t="s">
        <v>165</v>
      </c>
      <c r="AB6" s="9" t="s">
        <v>166</v>
      </c>
      <c r="AC6" s="9" t="s">
        <v>167</v>
      </c>
      <c r="AD6" s="9" t="s">
        <v>168</v>
      </c>
      <c r="AE6" s="9" t="s">
        <v>169</v>
      </c>
      <c r="AF6" s="9" t="s">
        <v>170</v>
      </c>
      <c r="AG6" s="9" t="s">
        <v>171</v>
      </c>
      <c r="AH6" s="9" t="s">
        <v>172</v>
      </c>
      <c r="AI6" s="9" t="s">
        <v>173</v>
      </c>
      <c r="AJ6" s="9" t="s">
        <v>174</v>
      </c>
      <c r="AK6" s="9" t="s">
        <v>175</v>
      </c>
      <c r="AL6" s="9" t="s">
        <v>176</v>
      </c>
      <c r="AM6" s="9" t="s">
        <v>177</v>
      </c>
      <c r="AN6" s="9" t="s">
        <v>178</v>
      </c>
      <c r="AO6" s="9" t="s">
        <v>179</v>
      </c>
      <c r="AP6" s="9" t="s">
        <v>180</v>
      </c>
      <c r="AQ6" s="9" t="s">
        <v>181</v>
      </c>
      <c r="AR6" s="9" t="s">
        <v>182</v>
      </c>
      <c r="AS6" s="9" t="s">
        <v>183</v>
      </c>
      <c r="AT6" s="9" t="s">
        <v>184</v>
      </c>
      <c r="AU6" s="9" t="s">
        <v>185</v>
      </c>
      <c r="AV6" s="9" t="s">
        <v>186</v>
      </c>
      <c r="AW6" s="9" t="s">
        <v>187</v>
      </c>
      <c r="AX6" s="9" t="s">
        <v>188</v>
      </c>
      <c r="AY6" s="9" t="s">
        <v>189</v>
      </c>
      <c r="AZ6" s="9" t="s">
        <v>190</v>
      </c>
      <c r="BA6" s="9" t="s">
        <v>191</v>
      </c>
      <c r="BB6" s="9" t="s">
        <v>192</v>
      </c>
      <c r="BC6" s="9" t="s">
        <v>193</v>
      </c>
      <c r="BD6" s="9" t="s">
        <v>194</v>
      </c>
      <c r="BE6" s="9" t="s">
        <v>195</v>
      </c>
      <c r="BF6" s="9" t="s">
        <v>196</v>
      </c>
      <c r="BG6" s="9" t="s">
        <v>197</v>
      </c>
      <c r="BH6" s="9" t="s">
        <v>198</v>
      </c>
      <c r="BI6" s="9" t="s">
        <v>199</v>
      </c>
      <c r="BJ6" s="9" t="s">
        <v>200</v>
      </c>
      <c r="BK6" s="9" t="s">
        <v>201</v>
      </c>
      <c r="BL6" s="9" t="s">
        <v>202</v>
      </c>
      <c r="BM6" s="9" t="s">
        <v>203</v>
      </c>
      <c r="BN6" s="9" t="s">
        <v>204</v>
      </c>
      <c r="BO6" s="9" t="s">
        <v>205</v>
      </c>
      <c r="BP6" s="9" t="s">
        <v>206</v>
      </c>
      <c r="BQ6" s="9" t="s">
        <v>207</v>
      </c>
      <c r="BR6" s="9" t="s">
        <v>208</v>
      </c>
      <c r="BS6" s="9" t="s">
        <v>209</v>
      </c>
      <c r="BT6" s="9" t="s">
        <v>210</v>
      </c>
      <c r="BU6" s="9" t="s">
        <v>211</v>
      </c>
      <c r="BV6" s="9" t="s">
        <v>212</v>
      </c>
      <c r="BW6" s="9" t="s">
        <v>213</v>
      </c>
      <c r="BX6" s="9" t="s">
        <v>214</v>
      </c>
      <c r="BY6" s="9" t="s">
        <v>215</v>
      </c>
      <c r="BZ6" s="9" t="s">
        <v>216</v>
      </c>
      <c r="CA6" s="9" t="s">
        <v>217</v>
      </c>
      <c r="CB6" s="9" t="s">
        <v>218</v>
      </c>
      <c r="CC6" s="9" t="s">
        <v>219</v>
      </c>
      <c r="CD6" s="9" t="s">
        <v>220</v>
      </c>
      <c r="CE6" s="9" t="s">
        <v>221</v>
      </c>
      <c r="CF6" s="9" t="s">
        <v>222</v>
      </c>
      <c r="CG6" s="9" t="s">
        <v>223</v>
      </c>
      <c r="CH6" s="9" t="s">
        <v>224</v>
      </c>
      <c r="CI6" s="9" t="s">
        <v>225</v>
      </c>
      <c r="CJ6" s="9" t="s">
        <v>226</v>
      </c>
      <c r="CK6" s="9" t="s">
        <v>227</v>
      </c>
      <c r="CL6" s="9" t="s">
        <v>228</v>
      </c>
      <c r="CM6" s="9" t="s">
        <v>229</v>
      </c>
      <c r="CN6" s="9" t="s">
        <v>230</v>
      </c>
      <c r="CO6" s="9" t="s">
        <v>231</v>
      </c>
      <c r="CP6" s="9" t="s">
        <v>232</v>
      </c>
      <c r="CQ6" s="9" t="s">
        <v>233</v>
      </c>
      <c r="CR6" s="9" t="s">
        <v>234</v>
      </c>
      <c r="CS6" s="9" t="s">
        <v>235</v>
      </c>
      <c r="CT6" s="9" t="s">
        <v>236</v>
      </c>
      <c r="CU6" s="9" t="s">
        <v>237</v>
      </c>
      <c r="CV6" s="9" t="s">
        <v>238</v>
      </c>
      <c r="CW6" s="9" t="s">
        <v>239</v>
      </c>
      <c r="CX6" s="9" t="s">
        <v>240</v>
      </c>
      <c r="CY6" s="9" t="s">
        <v>241</v>
      </c>
      <c r="CZ6" s="9" t="s">
        <v>242</v>
      </c>
      <c r="DA6" s="9" t="s">
        <v>243</v>
      </c>
      <c r="DB6" s="9" t="s">
        <v>244</v>
      </c>
      <c r="DC6" s="9" t="s">
        <v>245</v>
      </c>
      <c r="DD6" s="9" t="s">
        <v>246</v>
      </c>
      <c r="DE6" s="9" t="s">
        <v>247</v>
      </c>
      <c r="DF6" s="9" t="s">
        <v>248</v>
      </c>
      <c r="DG6" s="9" t="s">
        <v>249</v>
      </c>
      <c r="DH6" s="9" t="s">
        <v>250</v>
      </c>
      <c r="DI6" s="9" t="s">
        <v>251</v>
      </c>
      <c r="DJ6" s="9" t="s">
        <v>252</v>
      </c>
      <c r="DK6" s="9" t="s">
        <v>253</v>
      </c>
      <c r="DL6" s="9" t="s">
        <v>254</v>
      </c>
      <c r="DM6" s="9" t="s">
        <v>255</v>
      </c>
      <c r="DN6" s="9" t="s">
        <v>256</v>
      </c>
      <c r="DO6" s="9" t="s">
        <v>257</v>
      </c>
      <c r="DP6" s="9" t="s">
        <v>258</v>
      </c>
      <c r="DQ6" s="9" t="s">
        <v>259</v>
      </c>
      <c r="DR6" s="9" t="s">
        <v>260</v>
      </c>
      <c r="DS6" s="9" t="s">
        <v>261</v>
      </c>
      <c r="DT6" s="9" t="s">
        <v>262</v>
      </c>
      <c r="DU6" s="9" t="s">
        <v>263</v>
      </c>
      <c r="DV6" s="9" t="s">
        <v>264</v>
      </c>
      <c r="DW6" s="9" t="s">
        <v>265</v>
      </c>
      <c r="DX6" s="9" t="s">
        <v>266</v>
      </c>
      <c r="DY6" s="9" t="s">
        <v>267</v>
      </c>
      <c r="DZ6" s="9" t="s">
        <v>268</v>
      </c>
      <c r="EA6" s="9" t="s">
        <v>269</v>
      </c>
      <c r="EB6" s="9" t="s">
        <v>270</v>
      </c>
      <c r="EC6" s="9" t="s">
        <v>271</v>
      </c>
      <c r="ED6" s="9" t="s">
        <v>272</v>
      </c>
      <c r="EE6" s="9" t="s">
        <v>273</v>
      </c>
      <c r="EF6" s="9" t="s">
        <v>274</v>
      </c>
      <c r="EG6" s="9" t="s">
        <v>275</v>
      </c>
      <c r="EH6" s="9" t="s">
        <v>276</v>
      </c>
      <c r="EI6" s="9" t="s">
        <v>277</v>
      </c>
      <c r="EJ6" s="9" t="s">
        <v>278</v>
      </c>
      <c r="EK6" s="9" t="s">
        <v>279</v>
      </c>
      <c r="EL6" s="9" t="s">
        <v>280</v>
      </c>
      <c r="EM6" s="9" t="s">
        <v>281</v>
      </c>
      <c r="EN6" s="9" t="s">
        <v>282</v>
      </c>
      <c r="EO6" s="9" t="s">
        <v>283</v>
      </c>
      <c r="EP6" s="9" t="s">
        <v>284</v>
      </c>
      <c r="EQ6" s="9" t="s">
        <v>285</v>
      </c>
      <c r="ER6" s="9" t="s">
        <v>286</v>
      </c>
      <c r="ES6" s="9" t="s">
        <v>287</v>
      </c>
      <c r="ET6" s="9" t="s">
        <v>288</v>
      </c>
      <c r="EU6" s="9" t="s">
        <v>289</v>
      </c>
      <c r="EV6" s="9" t="s">
        <v>290</v>
      </c>
      <c r="EW6" s="9" t="s">
        <v>291</v>
      </c>
      <c r="EX6" s="9" t="s">
        <v>292</v>
      </c>
      <c r="EY6" s="9" t="s">
        <v>293</v>
      </c>
      <c r="EZ6" s="9" t="s">
        <v>294</v>
      </c>
      <c r="FA6" s="9" t="s">
        <v>295</v>
      </c>
      <c r="FB6" s="9" t="s">
        <v>296</v>
      </c>
    </row>
    <row r="7" spans="1:158" ht="88.9" customHeight="1" x14ac:dyDescent="0.25">
      <c r="A7" s="1">
        <v>505</v>
      </c>
      <c r="B7" s="2" t="s">
        <v>333</v>
      </c>
      <c r="C7" s="2" t="s">
        <v>334</v>
      </c>
      <c r="D7" s="2" t="s">
        <v>335</v>
      </c>
      <c r="E7" s="18" t="s">
        <v>526</v>
      </c>
      <c r="F7" s="2" t="s">
        <v>517</v>
      </c>
      <c r="G7" s="2" t="s">
        <v>297</v>
      </c>
      <c r="H7" s="2" t="s">
        <v>297</v>
      </c>
      <c r="I7" s="11" t="s">
        <v>91</v>
      </c>
      <c r="J7" s="2" t="s">
        <v>297</v>
      </c>
      <c r="K7" s="10" t="s">
        <v>92</v>
      </c>
      <c r="L7" s="2" t="s">
        <v>297</v>
      </c>
      <c r="M7" s="17" t="s">
        <v>297</v>
      </c>
      <c r="N7" s="2" t="s">
        <v>297</v>
      </c>
      <c r="O7" s="2" t="s">
        <v>297</v>
      </c>
      <c r="P7" s="17" t="s">
        <v>297</v>
      </c>
      <c r="Q7" s="10" t="s">
        <v>99</v>
      </c>
      <c r="R7" s="17" t="s">
        <v>297</v>
      </c>
      <c r="S7" s="2" t="s">
        <v>297</v>
      </c>
      <c r="T7" s="11" t="s">
        <v>103</v>
      </c>
      <c r="U7" s="10" t="s">
        <v>104</v>
      </c>
      <c r="V7" s="2" t="s">
        <v>297</v>
      </c>
      <c r="W7" s="2" t="s">
        <v>297</v>
      </c>
      <c r="X7" s="11" t="s">
        <v>442</v>
      </c>
      <c r="Y7" s="17" t="s">
        <v>297</v>
      </c>
      <c r="Z7" s="17" t="s">
        <v>297</v>
      </c>
      <c r="AA7" s="10" t="s">
        <v>424</v>
      </c>
      <c r="AB7" s="2" t="s">
        <v>297</v>
      </c>
      <c r="AC7" s="11" t="s">
        <v>300</v>
      </c>
      <c r="AD7" s="2" t="s">
        <v>297</v>
      </c>
      <c r="AE7" s="2" t="s">
        <v>297</v>
      </c>
      <c r="AF7" s="11" t="s">
        <v>110</v>
      </c>
      <c r="AG7" s="2" t="s">
        <v>297</v>
      </c>
      <c r="AH7" s="2" t="s">
        <v>297</v>
      </c>
      <c r="AI7" s="11" t="s">
        <v>116</v>
      </c>
      <c r="AJ7" s="17" t="s">
        <v>297</v>
      </c>
      <c r="AK7" s="17" t="s">
        <v>297</v>
      </c>
      <c r="AL7" s="2" t="s">
        <v>297</v>
      </c>
      <c r="AM7" s="12" t="s">
        <v>356</v>
      </c>
      <c r="AN7" s="2" t="s">
        <v>297</v>
      </c>
      <c r="AO7" s="2" t="s">
        <v>297</v>
      </c>
      <c r="AP7" s="2" t="s">
        <v>297</v>
      </c>
      <c r="AQ7" s="11" t="s">
        <v>443</v>
      </c>
      <c r="AR7" s="2" t="s">
        <v>297</v>
      </c>
      <c r="AS7" s="2" t="s">
        <v>297</v>
      </c>
      <c r="AT7" s="2" t="s">
        <v>297</v>
      </c>
      <c r="AU7" s="2" t="s">
        <v>297</v>
      </c>
      <c r="AV7" s="17" t="s">
        <v>297</v>
      </c>
      <c r="AW7" s="14" t="s">
        <v>444</v>
      </c>
      <c r="AX7" s="2" t="s">
        <v>297</v>
      </c>
      <c r="AY7" s="17" t="s">
        <v>297</v>
      </c>
      <c r="AZ7" s="2" t="s">
        <v>297</v>
      </c>
      <c r="BA7" s="2" t="s">
        <v>297</v>
      </c>
      <c r="BB7" s="2" t="s">
        <v>297</v>
      </c>
      <c r="BC7" s="12" t="s">
        <v>445</v>
      </c>
      <c r="BD7" s="2" t="s">
        <v>297</v>
      </c>
      <c r="BE7" s="2" t="s">
        <v>297</v>
      </c>
      <c r="BF7" s="17" t="s">
        <v>297</v>
      </c>
      <c r="BG7" s="2" t="s">
        <v>297</v>
      </c>
      <c r="BH7" s="2" t="s">
        <v>297</v>
      </c>
      <c r="BI7" s="2" t="s">
        <v>297</v>
      </c>
      <c r="BJ7" s="2" t="s">
        <v>297</v>
      </c>
      <c r="BK7" s="2" t="s">
        <v>297</v>
      </c>
      <c r="BL7" s="10" t="s">
        <v>306</v>
      </c>
      <c r="BM7" s="2" t="s">
        <v>297</v>
      </c>
      <c r="BN7" s="2" t="s">
        <v>297</v>
      </c>
      <c r="BO7" s="12" t="s">
        <v>446</v>
      </c>
      <c r="BP7" s="2" t="s">
        <v>297</v>
      </c>
      <c r="BQ7" s="2" t="s">
        <v>297</v>
      </c>
      <c r="BR7" s="2" t="s">
        <v>297</v>
      </c>
      <c r="BS7" s="2" t="s">
        <v>297</v>
      </c>
      <c r="BT7" s="17" t="s">
        <v>297</v>
      </c>
      <c r="BU7" s="2" t="s">
        <v>297</v>
      </c>
      <c r="BV7" s="2" t="s">
        <v>297</v>
      </c>
      <c r="BW7" s="2" t="s">
        <v>297</v>
      </c>
      <c r="BX7" s="10" t="s">
        <v>447</v>
      </c>
      <c r="BY7" s="17" t="s">
        <v>297</v>
      </c>
      <c r="BZ7" s="2" t="s">
        <v>297</v>
      </c>
      <c r="CA7" s="2" t="s">
        <v>297</v>
      </c>
      <c r="CB7" s="10" t="s">
        <v>117</v>
      </c>
      <c r="CC7" s="2" t="s">
        <v>297</v>
      </c>
      <c r="CD7" s="2" t="s">
        <v>297</v>
      </c>
      <c r="CE7" s="17" t="s">
        <v>297</v>
      </c>
      <c r="CF7" s="2" t="s">
        <v>297</v>
      </c>
      <c r="CG7" s="2" t="s">
        <v>297</v>
      </c>
      <c r="CH7" s="2" t="s">
        <v>297</v>
      </c>
      <c r="CI7" s="2" t="s">
        <v>297</v>
      </c>
      <c r="CJ7" s="2" t="s">
        <v>297</v>
      </c>
      <c r="CK7" s="2" t="s">
        <v>297</v>
      </c>
      <c r="CL7" s="11" t="s">
        <v>448</v>
      </c>
      <c r="CM7" s="2" t="s">
        <v>297</v>
      </c>
      <c r="CN7" s="2" t="s">
        <v>297</v>
      </c>
      <c r="CO7" s="2" t="s">
        <v>297</v>
      </c>
      <c r="CP7" s="2" t="s">
        <v>297</v>
      </c>
      <c r="CQ7" s="2" t="s">
        <v>297</v>
      </c>
      <c r="CR7" s="17" t="s">
        <v>297</v>
      </c>
      <c r="CS7" s="2" t="s">
        <v>297</v>
      </c>
      <c r="CT7" s="2" t="s">
        <v>297</v>
      </c>
      <c r="CU7" s="2" t="s">
        <v>297</v>
      </c>
      <c r="CV7" s="2" t="s">
        <v>297</v>
      </c>
      <c r="CW7" s="2" t="s">
        <v>297</v>
      </c>
      <c r="CX7" s="2" t="s">
        <v>297</v>
      </c>
      <c r="CY7" s="2" t="s">
        <v>297</v>
      </c>
      <c r="CZ7" s="2" t="s">
        <v>297</v>
      </c>
      <c r="DA7" s="2" t="s">
        <v>297</v>
      </c>
      <c r="DB7" s="10" t="s">
        <v>131</v>
      </c>
      <c r="DC7" s="17" t="s">
        <v>297</v>
      </c>
      <c r="DD7" s="2" t="s">
        <v>297</v>
      </c>
      <c r="DE7" s="2" t="s">
        <v>297</v>
      </c>
      <c r="DF7" s="11" t="s">
        <v>133</v>
      </c>
      <c r="DG7" s="2" t="s">
        <v>297</v>
      </c>
      <c r="DH7" s="2" t="s">
        <v>297</v>
      </c>
      <c r="DI7" s="2" t="s">
        <v>297</v>
      </c>
      <c r="DJ7" s="2" t="s">
        <v>297</v>
      </c>
      <c r="DK7" s="17" t="s">
        <v>297</v>
      </c>
      <c r="DL7" s="2" t="s">
        <v>297</v>
      </c>
      <c r="DM7" s="2" t="s">
        <v>297</v>
      </c>
      <c r="DN7" s="2" t="s">
        <v>297</v>
      </c>
      <c r="DO7" s="17" t="s">
        <v>297</v>
      </c>
      <c r="DP7" s="2" t="s">
        <v>297</v>
      </c>
      <c r="DQ7" s="2" t="s">
        <v>297</v>
      </c>
      <c r="DR7" s="2" t="s">
        <v>297</v>
      </c>
      <c r="DS7" s="2" t="s">
        <v>297</v>
      </c>
      <c r="DT7" s="2" t="s">
        <v>297</v>
      </c>
      <c r="DU7" s="2" t="s">
        <v>297</v>
      </c>
      <c r="DV7" s="2" t="s">
        <v>297</v>
      </c>
      <c r="DW7" s="10" t="s">
        <v>365</v>
      </c>
      <c r="DX7" s="2" t="s">
        <v>297</v>
      </c>
      <c r="DY7" s="2" t="s">
        <v>297</v>
      </c>
      <c r="DZ7" s="2" t="s">
        <v>297</v>
      </c>
      <c r="EA7" s="2" t="s">
        <v>297</v>
      </c>
      <c r="EB7" s="2" t="s">
        <v>297</v>
      </c>
      <c r="EC7" s="10" t="s">
        <v>449</v>
      </c>
      <c r="ED7" s="17" t="s">
        <v>297</v>
      </c>
      <c r="EE7" s="2" t="s">
        <v>297</v>
      </c>
      <c r="EF7" s="2" t="s">
        <v>297</v>
      </c>
      <c r="EG7" s="2" t="s">
        <v>297</v>
      </c>
      <c r="EH7" s="2" t="s">
        <v>297</v>
      </c>
      <c r="EI7" s="2" t="s">
        <v>297</v>
      </c>
      <c r="EJ7" s="2" t="s">
        <v>297</v>
      </c>
      <c r="EK7" s="2" t="s">
        <v>297</v>
      </c>
      <c r="EL7" s="2" t="s">
        <v>297</v>
      </c>
      <c r="EM7" s="17" t="s">
        <v>297</v>
      </c>
      <c r="EN7" s="2" t="s">
        <v>297</v>
      </c>
      <c r="EO7" s="2" t="s">
        <v>297</v>
      </c>
      <c r="EP7" s="11" t="s">
        <v>143</v>
      </c>
      <c r="EQ7" s="2" t="s">
        <v>297</v>
      </c>
      <c r="ER7" s="2" t="s">
        <v>297</v>
      </c>
      <c r="ES7" s="2" t="s">
        <v>297</v>
      </c>
      <c r="ET7" s="2" t="s">
        <v>297</v>
      </c>
      <c r="EU7" s="2" t="s">
        <v>297</v>
      </c>
      <c r="EV7" s="2" t="s">
        <v>297</v>
      </c>
      <c r="EW7" s="2" t="s">
        <v>297</v>
      </c>
      <c r="EX7" s="17" t="s">
        <v>297</v>
      </c>
      <c r="EY7" s="2" t="s">
        <v>297</v>
      </c>
      <c r="EZ7" s="11" t="s">
        <v>450</v>
      </c>
      <c r="FA7" s="2" t="s">
        <v>297</v>
      </c>
      <c r="FB7" s="2" t="s">
        <v>297</v>
      </c>
    </row>
    <row r="8" spans="1:158" ht="88.9" customHeight="1" x14ac:dyDescent="0.25">
      <c r="A8" s="1">
        <v>403</v>
      </c>
      <c r="B8" s="2" t="s">
        <v>319</v>
      </c>
      <c r="C8" s="2" t="s">
        <v>320</v>
      </c>
      <c r="D8" s="2" t="s">
        <v>321</v>
      </c>
      <c r="E8" s="18" t="s">
        <v>525</v>
      </c>
      <c r="F8" s="2" t="s">
        <v>516</v>
      </c>
      <c r="G8" s="2" t="s">
        <v>297</v>
      </c>
      <c r="H8" s="17" t="s">
        <v>297</v>
      </c>
      <c r="I8" s="11" t="s">
        <v>91</v>
      </c>
      <c r="J8" s="2" t="s">
        <v>297</v>
      </c>
      <c r="K8" s="2" t="s">
        <v>297</v>
      </c>
      <c r="L8" s="10" t="s">
        <v>93</v>
      </c>
      <c r="M8" s="17" t="s">
        <v>297</v>
      </c>
      <c r="N8" s="2" t="s">
        <v>297</v>
      </c>
      <c r="O8" s="17" t="s">
        <v>297</v>
      </c>
      <c r="P8" s="2" t="s">
        <v>297</v>
      </c>
      <c r="Q8" s="10" t="s">
        <v>99</v>
      </c>
      <c r="R8" s="2" t="s">
        <v>297</v>
      </c>
      <c r="S8" s="17" t="s">
        <v>297</v>
      </c>
      <c r="T8" s="10" t="s">
        <v>102</v>
      </c>
      <c r="U8" s="2" t="s">
        <v>297</v>
      </c>
      <c r="V8" s="10" t="s">
        <v>105</v>
      </c>
      <c r="W8" s="2" t="s">
        <v>297</v>
      </c>
      <c r="X8" s="17" t="s">
        <v>297</v>
      </c>
      <c r="Y8" s="10" t="s">
        <v>381</v>
      </c>
      <c r="Z8" s="17" t="s">
        <v>297</v>
      </c>
      <c r="AA8" s="2" t="s">
        <v>297</v>
      </c>
      <c r="AB8" s="10" t="s">
        <v>382</v>
      </c>
      <c r="AC8" s="2" t="s">
        <v>297</v>
      </c>
      <c r="AD8" s="10" t="s">
        <v>355</v>
      </c>
      <c r="AE8" s="11" t="s">
        <v>370</v>
      </c>
      <c r="AF8" s="2" t="s">
        <v>297</v>
      </c>
      <c r="AG8" s="17" t="s">
        <v>297</v>
      </c>
      <c r="AH8" s="2" t="s">
        <v>297</v>
      </c>
      <c r="AI8" s="10" t="s">
        <v>115</v>
      </c>
      <c r="AJ8" s="17" t="s">
        <v>297</v>
      </c>
      <c r="AK8" s="2" t="s">
        <v>297</v>
      </c>
      <c r="AL8" s="12" t="s">
        <v>383</v>
      </c>
      <c r="AM8" s="17" t="s">
        <v>297</v>
      </c>
      <c r="AN8" s="2" t="s">
        <v>297</v>
      </c>
      <c r="AO8" s="2" t="s">
        <v>297</v>
      </c>
      <c r="AP8" s="2" t="s">
        <v>297</v>
      </c>
      <c r="AQ8" s="10" t="s">
        <v>384</v>
      </c>
      <c r="AR8" s="2" t="s">
        <v>297</v>
      </c>
      <c r="AS8" s="2" t="s">
        <v>297</v>
      </c>
      <c r="AT8" s="17" t="s">
        <v>297</v>
      </c>
      <c r="AU8" s="2" t="s">
        <v>297</v>
      </c>
      <c r="AV8" s="2" t="s">
        <v>297</v>
      </c>
      <c r="AW8" s="2" t="s">
        <v>297</v>
      </c>
      <c r="AX8" s="2" t="s">
        <v>297</v>
      </c>
      <c r="AY8" s="2" t="s">
        <v>297</v>
      </c>
      <c r="AZ8" s="17" t="s">
        <v>297</v>
      </c>
      <c r="BA8" s="12" t="s">
        <v>385</v>
      </c>
      <c r="BB8" s="2" t="s">
        <v>297</v>
      </c>
      <c r="BC8" s="10" t="s">
        <v>386</v>
      </c>
      <c r="BD8" s="2" t="s">
        <v>297</v>
      </c>
      <c r="BE8" s="17" t="s">
        <v>297</v>
      </c>
      <c r="BF8" s="2" t="s">
        <v>297</v>
      </c>
      <c r="BG8" s="2" t="s">
        <v>297</v>
      </c>
      <c r="BH8" s="2" t="s">
        <v>297</v>
      </c>
      <c r="BI8" s="12" t="s">
        <v>387</v>
      </c>
      <c r="BJ8" s="2" t="s">
        <v>297</v>
      </c>
      <c r="BK8" s="17" t="s">
        <v>297</v>
      </c>
      <c r="BL8" s="2" t="s">
        <v>297</v>
      </c>
      <c r="BM8" s="2" t="s">
        <v>297</v>
      </c>
      <c r="BN8" s="2" t="s">
        <v>297</v>
      </c>
      <c r="BO8" s="10" t="s">
        <v>375</v>
      </c>
      <c r="BP8" s="17" t="s">
        <v>297</v>
      </c>
      <c r="BQ8" s="2" t="s">
        <v>297</v>
      </c>
      <c r="BR8" s="2" t="s">
        <v>297</v>
      </c>
      <c r="BS8" s="2" t="s">
        <v>297</v>
      </c>
      <c r="BT8" s="2" t="s">
        <v>297</v>
      </c>
      <c r="BU8" s="2" t="s">
        <v>297</v>
      </c>
      <c r="BV8" s="2" t="s">
        <v>297</v>
      </c>
      <c r="BW8" s="2" t="s">
        <v>297</v>
      </c>
      <c r="BX8" s="2" t="s">
        <v>297</v>
      </c>
      <c r="BY8" s="2" t="s">
        <v>297</v>
      </c>
      <c r="BZ8" s="10" t="s">
        <v>362</v>
      </c>
      <c r="CA8" s="2" t="s">
        <v>297</v>
      </c>
      <c r="CB8" s="2" t="s">
        <v>297</v>
      </c>
      <c r="CC8" s="2" t="s">
        <v>297</v>
      </c>
      <c r="CD8" s="10" t="s">
        <v>119</v>
      </c>
      <c r="CE8" s="2" t="s">
        <v>297</v>
      </c>
      <c r="CF8" s="2" t="s">
        <v>297</v>
      </c>
      <c r="CG8" s="2" t="s">
        <v>297</v>
      </c>
      <c r="CH8" s="2" t="s">
        <v>297</v>
      </c>
      <c r="CI8" s="2" t="s">
        <v>297</v>
      </c>
      <c r="CJ8" s="17" t="s">
        <v>297</v>
      </c>
      <c r="CK8" s="10" t="s">
        <v>388</v>
      </c>
      <c r="CL8" s="2" t="s">
        <v>297</v>
      </c>
      <c r="CM8" s="2" t="s">
        <v>297</v>
      </c>
      <c r="CN8" s="17" t="s">
        <v>297</v>
      </c>
      <c r="CO8" s="2" t="s">
        <v>297</v>
      </c>
      <c r="CP8" s="2" t="s">
        <v>297</v>
      </c>
      <c r="CQ8" s="2" t="s">
        <v>297</v>
      </c>
      <c r="CR8" s="2" t="s">
        <v>297</v>
      </c>
      <c r="CS8" s="2" t="s">
        <v>297</v>
      </c>
      <c r="CT8" s="2" t="s">
        <v>297</v>
      </c>
      <c r="CU8" s="2" t="s">
        <v>297</v>
      </c>
      <c r="CV8" s="2" t="s">
        <v>297</v>
      </c>
      <c r="CW8" s="2" t="s">
        <v>297</v>
      </c>
      <c r="CX8" s="2" t="s">
        <v>297</v>
      </c>
      <c r="CY8" s="2" t="s">
        <v>297</v>
      </c>
      <c r="CZ8" s="10" t="s">
        <v>127</v>
      </c>
      <c r="DA8" s="2" t="s">
        <v>297</v>
      </c>
      <c r="DB8" s="2" t="s">
        <v>297</v>
      </c>
      <c r="DC8" s="2" t="s">
        <v>297</v>
      </c>
      <c r="DD8" s="17" t="s">
        <v>297</v>
      </c>
      <c r="DE8" s="2" t="s">
        <v>297</v>
      </c>
      <c r="DF8" s="17" t="s">
        <v>297</v>
      </c>
      <c r="DG8" s="11" t="s">
        <v>389</v>
      </c>
      <c r="DH8" s="2" t="s">
        <v>297</v>
      </c>
      <c r="DI8" s="2" t="s">
        <v>297</v>
      </c>
      <c r="DJ8" s="2" t="s">
        <v>297</v>
      </c>
      <c r="DK8" s="2" t="s">
        <v>297</v>
      </c>
      <c r="DL8" s="2" t="s">
        <v>297</v>
      </c>
      <c r="DM8" s="2" t="s">
        <v>297</v>
      </c>
      <c r="DN8" s="2" t="s">
        <v>297</v>
      </c>
      <c r="DO8" s="2" t="s">
        <v>297</v>
      </c>
      <c r="DP8" s="2" t="s">
        <v>297</v>
      </c>
      <c r="DQ8" s="2" t="s">
        <v>297</v>
      </c>
      <c r="DR8" s="2" t="s">
        <v>297</v>
      </c>
      <c r="DS8" s="2" t="s">
        <v>297</v>
      </c>
      <c r="DT8" s="10" t="s">
        <v>390</v>
      </c>
      <c r="DU8" s="2" t="s">
        <v>297</v>
      </c>
      <c r="DV8" s="2" t="s">
        <v>297</v>
      </c>
      <c r="DW8" s="17" t="s">
        <v>297</v>
      </c>
      <c r="DX8" s="2" t="s">
        <v>297</v>
      </c>
      <c r="DY8" s="17" t="s">
        <v>297</v>
      </c>
      <c r="DZ8" s="2" t="s">
        <v>297</v>
      </c>
      <c r="EA8" s="2" t="s">
        <v>297</v>
      </c>
      <c r="EB8" s="2" t="s">
        <v>297</v>
      </c>
      <c r="EC8" s="2" t="s">
        <v>297</v>
      </c>
      <c r="ED8" s="2" t="s">
        <v>297</v>
      </c>
      <c r="EE8" s="2" t="s">
        <v>297</v>
      </c>
      <c r="EF8" s="2" t="s">
        <v>297</v>
      </c>
      <c r="EG8" s="2" t="s">
        <v>297</v>
      </c>
      <c r="EH8" s="10" t="s">
        <v>391</v>
      </c>
      <c r="EI8" s="2" t="s">
        <v>297</v>
      </c>
      <c r="EJ8" s="2" t="s">
        <v>297</v>
      </c>
      <c r="EK8" s="2" t="s">
        <v>297</v>
      </c>
      <c r="EL8" s="17" t="s">
        <v>297</v>
      </c>
      <c r="EM8" s="2" t="s">
        <v>297</v>
      </c>
      <c r="EN8" s="2" t="s">
        <v>297</v>
      </c>
      <c r="EO8" s="2" t="s">
        <v>297</v>
      </c>
      <c r="EP8" s="2" t="s">
        <v>297</v>
      </c>
      <c r="EQ8" s="11" t="s">
        <v>144</v>
      </c>
      <c r="ER8" s="2" t="s">
        <v>297</v>
      </c>
      <c r="ES8" s="2" t="s">
        <v>297</v>
      </c>
      <c r="ET8" s="2" t="s">
        <v>297</v>
      </c>
      <c r="EU8" s="10" t="s">
        <v>392</v>
      </c>
      <c r="EV8" s="2" t="s">
        <v>297</v>
      </c>
      <c r="EW8" s="2" t="s">
        <v>297</v>
      </c>
      <c r="EX8" s="17" t="s">
        <v>297</v>
      </c>
      <c r="EY8" s="2" t="s">
        <v>297</v>
      </c>
      <c r="EZ8" s="2" t="s">
        <v>297</v>
      </c>
      <c r="FA8" s="2" t="s">
        <v>297</v>
      </c>
      <c r="FB8" s="2" t="s">
        <v>297</v>
      </c>
    </row>
    <row r="9" spans="1:158" ht="88.9" customHeight="1" x14ac:dyDescent="0.25">
      <c r="A9" s="1">
        <v>2306</v>
      </c>
      <c r="B9" s="2" t="s">
        <v>352</v>
      </c>
      <c r="C9" s="2" t="s">
        <v>353</v>
      </c>
      <c r="D9" s="2" t="s">
        <v>335</v>
      </c>
      <c r="E9" s="18" t="s">
        <v>524</v>
      </c>
      <c r="F9" s="2" t="s">
        <v>516</v>
      </c>
      <c r="G9" s="10" t="s">
        <v>88</v>
      </c>
      <c r="H9" s="2" t="s">
        <v>297</v>
      </c>
      <c r="I9" s="2" t="s">
        <v>297</v>
      </c>
      <c r="J9" s="17" t="s">
        <v>297</v>
      </c>
      <c r="K9" s="2" t="s">
        <v>297</v>
      </c>
      <c r="L9" s="10" t="s">
        <v>93</v>
      </c>
      <c r="M9" s="2" t="s">
        <v>297</v>
      </c>
      <c r="N9" s="2" t="s">
        <v>297</v>
      </c>
      <c r="O9" s="2" t="s">
        <v>297</v>
      </c>
      <c r="P9" s="10" t="s">
        <v>98</v>
      </c>
      <c r="Q9" s="17" t="s">
        <v>297</v>
      </c>
      <c r="R9" s="2" t="s">
        <v>297</v>
      </c>
      <c r="S9" s="2" t="s">
        <v>297</v>
      </c>
      <c r="T9" s="10" t="s">
        <v>102</v>
      </c>
      <c r="U9" s="17" t="s">
        <v>297</v>
      </c>
      <c r="V9" s="2" t="s">
        <v>297</v>
      </c>
      <c r="W9" s="11" t="s">
        <v>107</v>
      </c>
      <c r="X9" s="2" t="s">
        <v>297</v>
      </c>
      <c r="Y9" s="11" t="s">
        <v>507</v>
      </c>
      <c r="Z9" s="2" t="s">
        <v>297</v>
      </c>
      <c r="AA9" s="10" t="s">
        <v>424</v>
      </c>
      <c r="AB9" s="17" t="s">
        <v>297</v>
      </c>
      <c r="AC9" s="2" t="s">
        <v>297</v>
      </c>
      <c r="AD9" s="10" t="s">
        <v>355</v>
      </c>
      <c r="AE9" s="17" t="s">
        <v>297</v>
      </c>
      <c r="AF9" s="11" t="s">
        <v>110</v>
      </c>
      <c r="AG9" s="2" t="s">
        <v>297</v>
      </c>
      <c r="AH9" s="17" t="s">
        <v>297</v>
      </c>
      <c r="AI9" s="2" t="s">
        <v>297</v>
      </c>
      <c r="AJ9" s="10" t="s">
        <v>116</v>
      </c>
      <c r="AK9" s="12" t="s">
        <v>508</v>
      </c>
      <c r="AL9" s="2" t="s">
        <v>297</v>
      </c>
      <c r="AM9" s="2" t="s">
        <v>297</v>
      </c>
      <c r="AN9" s="2" t="s">
        <v>297</v>
      </c>
      <c r="AO9" s="2" t="s">
        <v>297</v>
      </c>
      <c r="AP9" s="2" t="s">
        <v>297</v>
      </c>
      <c r="AQ9" s="2" t="s">
        <v>297</v>
      </c>
      <c r="AR9" s="2" t="s">
        <v>297</v>
      </c>
      <c r="AS9" s="2" t="s">
        <v>297</v>
      </c>
      <c r="AT9" s="10" t="s">
        <v>509</v>
      </c>
      <c r="AU9" s="2" t="s">
        <v>297</v>
      </c>
      <c r="AV9" s="17" t="s">
        <v>297</v>
      </c>
      <c r="AW9" s="2" t="s">
        <v>297</v>
      </c>
      <c r="AX9" s="2" t="s">
        <v>297</v>
      </c>
      <c r="AY9" s="17" t="s">
        <v>297</v>
      </c>
      <c r="AZ9" s="2" t="s">
        <v>297</v>
      </c>
      <c r="BA9" s="10" t="s">
        <v>510</v>
      </c>
      <c r="BB9" s="2" t="s">
        <v>297</v>
      </c>
      <c r="BC9" s="10" t="s">
        <v>386</v>
      </c>
      <c r="BD9" s="2" t="s">
        <v>297</v>
      </c>
      <c r="BE9" s="2" t="s">
        <v>297</v>
      </c>
      <c r="BF9" s="2" t="s">
        <v>297</v>
      </c>
      <c r="BG9" s="17" t="s">
        <v>297</v>
      </c>
      <c r="BH9" s="2" t="s">
        <v>297</v>
      </c>
      <c r="BI9" s="2" t="s">
        <v>297</v>
      </c>
      <c r="BJ9" s="2" t="s">
        <v>297</v>
      </c>
      <c r="BK9" s="10" t="s">
        <v>360</v>
      </c>
      <c r="BL9" s="2" t="s">
        <v>297</v>
      </c>
      <c r="BM9" s="17" t="s">
        <v>297</v>
      </c>
      <c r="BN9" s="2" t="s">
        <v>297</v>
      </c>
      <c r="BO9" s="17" t="s">
        <v>297</v>
      </c>
      <c r="BP9" s="2" t="s">
        <v>297</v>
      </c>
      <c r="BQ9" s="2" t="s">
        <v>297</v>
      </c>
      <c r="BR9" s="10" t="s">
        <v>479</v>
      </c>
      <c r="BS9" s="2" t="s">
        <v>297</v>
      </c>
      <c r="BT9" s="2" t="s">
        <v>297</v>
      </c>
      <c r="BU9" s="11" t="s">
        <v>511</v>
      </c>
      <c r="BV9" s="2" t="s">
        <v>297</v>
      </c>
      <c r="BW9" s="2" t="s">
        <v>297</v>
      </c>
      <c r="BX9" s="2" t="s">
        <v>297</v>
      </c>
      <c r="BY9" s="17" t="s">
        <v>297</v>
      </c>
      <c r="BZ9" s="2" t="s">
        <v>297</v>
      </c>
      <c r="CA9" s="2" t="s">
        <v>297</v>
      </c>
      <c r="CB9" s="2" t="s">
        <v>297</v>
      </c>
      <c r="CC9" s="2" t="s">
        <v>297</v>
      </c>
      <c r="CD9" s="2" t="s">
        <v>297</v>
      </c>
      <c r="CE9" s="2" t="s">
        <v>297</v>
      </c>
      <c r="CF9" s="2" t="s">
        <v>297</v>
      </c>
      <c r="CG9" s="17" t="s">
        <v>297</v>
      </c>
      <c r="CH9" s="11" t="s">
        <v>124</v>
      </c>
      <c r="CI9" s="2" t="s">
        <v>297</v>
      </c>
      <c r="CJ9" s="2" t="s">
        <v>297</v>
      </c>
      <c r="CK9" s="2" t="s">
        <v>297</v>
      </c>
      <c r="CL9" s="11" t="s">
        <v>512</v>
      </c>
      <c r="CM9" s="2" t="s">
        <v>297</v>
      </c>
      <c r="CN9" s="2" t="s">
        <v>297</v>
      </c>
      <c r="CO9" s="2" t="s">
        <v>297</v>
      </c>
      <c r="CP9" s="17" t="s">
        <v>297</v>
      </c>
      <c r="CQ9" s="2" t="s">
        <v>297</v>
      </c>
      <c r="CR9" s="2" t="s">
        <v>297</v>
      </c>
      <c r="CS9" s="2" t="s">
        <v>297</v>
      </c>
      <c r="CT9" s="2" t="s">
        <v>297</v>
      </c>
      <c r="CU9" s="2" t="s">
        <v>297</v>
      </c>
      <c r="CV9" s="2" t="s">
        <v>297</v>
      </c>
      <c r="CW9" s="2" t="s">
        <v>297</v>
      </c>
      <c r="CX9" s="10" t="s">
        <v>129</v>
      </c>
      <c r="CY9" s="17" t="s">
        <v>297</v>
      </c>
      <c r="CZ9" s="2" t="s">
        <v>297</v>
      </c>
      <c r="DA9" s="2" t="s">
        <v>297</v>
      </c>
      <c r="DB9" s="2" t="s">
        <v>297</v>
      </c>
      <c r="DC9" s="2" t="s">
        <v>297</v>
      </c>
      <c r="DD9" s="2" t="s">
        <v>297</v>
      </c>
      <c r="DE9" s="2" t="s">
        <v>297</v>
      </c>
      <c r="DF9" s="2" t="s">
        <v>297</v>
      </c>
      <c r="DG9" s="2" t="s">
        <v>297</v>
      </c>
      <c r="DH9" s="17" t="s">
        <v>297</v>
      </c>
      <c r="DI9" s="11" t="s">
        <v>513</v>
      </c>
      <c r="DJ9" s="2" t="s">
        <v>297</v>
      </c>
      <c r="DK9" s="2" t="s">
        <v>297</v>
      </c>
      <c r="DL9" s="2" t="s">
        <v>297</v>
      </c>
      <c r="DM9" s="2" t="s">
        <v>297</v>
      </c>
      <c r="DN9" s="2" t="s">
        <v>297</v>
      </c>
      <c r="DO9" s="2" t="s">
        <v>297</v>
      </c>
      <c r="DP9" s="10" t="s">
        <v>514</v>
      </c>
      <c r="DQ9" s="2" t="s">
        <v>297</v>
      </c>
      <c r="DR9" s="17" t="s">
        <v>297</v>
      </c>
      <c r="DS9" s="2" t="s">
        <v>297</v>
      </c>
      <c r="DT9" s="2" t="s">
        <v>297</v>
      </c>
      <c r="DU9" s="2" t="s">
        <v>297</v>
      </c>
      <c r="DV9" s="2" t="s">
        <v>297</v>
      </c>
      <c r="DW9" s="2" t="s">
        <v>297</v>
      </c>
      <c r="DX9" s="2" t="s">
        <v>297</v>
      </c>
      <c r="DY9" s="2" t="s">
        <v>297</v>
      </c>
      <c r="DZ9" s="2" t="s">
        <v>297</v>
      </c>
      <c r="EA9" s="2" t="s">
        <v>297</v>
      </c>
      <c r="EB9" s="2" t="s">
        <v>297</v>
      </c>
      <c r="EC9" s="2" t="s">
        <v>297</v>
      </c>
      <c r="ED9" s="2" t="s">
        <v>297</v>
      </c>
      <c r="EE9" s="2" t="s">
        <v>297</v>
      </c>
      <c r="EF9" s="17" t="s">
        <v>297</v>
      </c>
      <c r="EG9" s="2" t="s">
        <v>297</v>
      </c>
      <c r="EH9" s="11" t="s">
        <v>515</v>
      </c>
      <c r="EI9" s="2" t="s">
        <v>297</v>
      </c>
      <c r="EJ9" s="10" t="s">
        <v>136</v>
      </c>
      <c r="EK9" s="2" t="s">
        <v>297</v>
      </c>
      <c r="EL9" s="2" t="s">
        <v>297</v>
      </c>
      <c r="EM9" s="2" t="s">
        <v>297</v>
      </c>
      <c r="EN9" s="2" t="s">
        <v>297</v>
      </c>
      <c r="EO9" s="17" t="s">
        <v>297</v>
      </c>
      <c r="EP9" s="2" t="s">
        <v>297</v>
      </c>
      <c r="EQ9" s="2" t="s">
        <v>297</v>
      </c>
      <c r="ER9" s="2" t="s">
        <v>297</v>
      </c>
      <c r="ES9" s="2" t="s">
        <v>297</v>
      </c>
      <c r="ET9" s="2" t="s">
        <v>297</v>
      </c>
      <c r="EU9" s="2" t="s">
        <v>297</v>
      </c>
      <c r="EV9" s="2" t="s">
        <v>297</v>
      </c>
      <c r="EW9" s="2" t="s">
        <v>297</v>
      </c>
      <c r="EX9" s="11" t="s">
        <v>456</v>
      </c>
      <c r="EY9" s="2" t="s">
        <v>297</v>
      </c>
      <c r="EZ9" s="2" t="s">
        <v>297</v>
      </c>
      <c r="FA9" s="2" t="s">
        <v>297</v>
      </c>
      <c r="FB9" s="2" t="s">
        <v>297</v>
      </c>
    </row>
    <row r="10" spans="1:158" ht="88.9" customHeight="1" x14ac:dyDescent="0.25">
      <c r="A10" s="1">
        <v>1453</v>
      </c>
      <c r="B10" s="2" t="s">
        <v>341</v>
      </c>
      <c r="C10" s="2" t="s">
        <v>342</v>
      </c>
      <c r="D10" s="2" t="s">
        <v>321</v>
      </c>
      <c r="E10" s="18" t="s">
        <v>537</v>
      </c>
      <c r="F10" s="2" t="s">
        <v>516</v>
      </c>
      <c r="G10" s="2" t="s">
        <v>297</v>
      </c>
      <c r="H10" s="2" t="s">
        <v>297</v>
      </c>
      <c r="I10" s="17" t="s">
        <v>297</v>
      </c>
      <c r="J10" s="10" t="s">
        <v>88</v>
      </c>
      <c r="K10" s="10" t="s">
        <v>92</v>
      </c>
      <c r="L10" s="17" t="s">
        <v>297</v>
      </c>
      <c r="M10" s="2" t="s">
        <v>297</v>
      </c>
      <c r="N10" s="2" t="s">
        <v>297</v>
      </c>
      <c r="O10" s="10" t="s">
        <v>97</v>
      </c>
      <c r="P10" s="2" t="s">
        <v>297</v>
      </c>
      <c r="Q10" s="17" t="s">
        <v>297</v>
      </c>
      <c r="R10" s="10" t="s">
        <v>100</v>
      </c>
      <c r="S10" s="2" t="s">
        <v>297</v>
      </c>
      <c r="T10" s="17" t="s">
        <v>297</v>
      </c>
      <c r="U10" s="2" t="s">
        <v>297</v>
      </c>
      <c r="V10" s="10" t="s">
        <v>105</v>
      </c>
      <c r="W10" s="2" t="s">
        <v>297</v>
      </c>
      <c r="X10" s="2" t="s">
        <v>297</v>
      </c>
      <c r="Y10" s="10" t="s">
        <v>381</v>
      </c>
      <c r="Z10" s="2" t="s">
        <v>297</v>
      </c>
      <c r="AA10" s="10" t="s">
        <v>424</v>
      </c>
      <c r="AB10" s="17" t="s">
        <v>297</v>
      </c>
      <c r="AC10" s="10" t="s">
        <v>394</v>
      </c>
      <c r="AD10" s="17" t="s">
        <v>297</v>
      </c>
      <c r="AE10" s="11" t="s">
        <v>467</v>
      </c>
      <c r="AF10" s="2" t="s">
        <v>297</v>
      </c>
      <c r="AG10" s="2" t="s">
        <v>297</v>
      </c>
      <c r="AH10" s="10" t="s">
        <v>113</v>
      </c>
      <c r="AI10" s="17" t="s">
        <v>297</v>
      </c>
      <c r="AJ10" s="2" t="s">
        <v>297</v>
      </c>
      <c r="AK10" s="2" t="s">
        <v>297</v>
      </c>
      <c r="AL10" s="17" t="s">
        <v>297</v>
      </c>
      <c r="AM10" s="2" t="s">
        <v>297</v>
      </c>
      <c r="AN10" s="2" t="s">
        <v>297</v>
      </c>
      <c r="AO10" s="2" t="s">
        <v>297</v>
      </c>
      <c r="AP10" s="12" t="s">
        <v>468</v>
      </c>
      <c r="AQ10" s="17" t="s">
        <v>297</v>
      </c>
      <c r="AR10" s="2" t="s">
        <v>297</v>
      </c>
      <c r="AS10" s="2" t="s">
        <v>297</v>
      </c>
      <c r="AT10" s="2" t="s">
        <v>297</v>
      </c>
      <c r="AU10" s="2" t="s">
        <v>297</v>
      </c>
      <c r="AV10" s="12" t="s">
        <v>407</v>
      </c>
      <c r="AW10" s="2" t="s">
        <v>297</v>
      </c>
      <c r="AX10" s="10" t="s">
        <v>460</v>
      </c>
      <c r="AY10" s="2" t="s">
        <v>297</v>
      </c>
      <c r="AZ10" s="2" t="s">
        <v>297</v>
      </c>
      <c r="BA10" s="17" t="s">
        <v>297</v>
      </c>
      <c r="BB10" s="2" t="s">
        <v>297</v>
      </c>
      <c r="BC10" s="17" t="s">
        <v>297</v>
      </c>
      <c r="BD10" s="2" t="s">
        <v>297</v>
      </c>
      <c r="BE10" s="2" t="s">
        <v>297</v>
      </c>
      <c r="BF10" s="2" t="s">
        <v>297</v>
      </c>
      <c r="BG10" s="2" t="s">
        <v>297</v>
      </c>
      <c r="BH10" s="12" t="s">
        <v>469</v>
      </c>
      <c r="BI10" s="17" t="s">
        <v>297</v>
      </c>
      <c r="BJ10" s="2" t="s">
        <v>297</v>
      </c>
      <c r="BK10" s="2" t="s">
        <v>297</v>
      </c>
      <c r="BL10" s="10" t="s">
        <v>306</v>
      </c>
      <c r="BM10" s="2" t="s">
        <v>297</v>
      </c>
      <c r="BN10" s="2" t="s">
        <v>297</v>
      </c>
      <c r="BO10" s="17" t="s">
        <v>297</v>
      </c>
      <c r="BP10" s="2" t="s">
        <v>297</v>
      </c>
      <c r="BQ10" s="2" t="s">
        <v>297</v>
      </c>
      <c r="BR10" s="2" t="s">
        <v>297</v>
      </c>
      <c r="BS10" s="12" t="s">
        <v>470</v>
      </c>
      <c r="BT10" s="2" t="s">
        <v>297</v>
      </c>
      <c r="BU10" s="2" t="s">
        <v>297</v>
      </c>
      <c r="BV10" s="2" t="s">
        <v>297</v>
      </c>
      <c r="BW10" s="2" t="s">
        <v>297</v>
      </c>
      <c r="BX10" s="2" t="s">
        <v>297</v>
      </c>
      <c r="BY10" s="10" t="s">
        <v>308</v>
      </c>
      <c r="BZ10" s="17" t="s">
        <v>297</v>
      </c>
      <c r="CA10" s="2" t="s">
        <v>297</v>
      </c>
      <c r="CB10" s="10" t="s">
        <v>117</v>
      </c>
      <c r="CC10" s="2" t="s">
        <v>297</v>
      </c>
      <c r="CD10" s="17" t="s">
        <v>297</v>
      </c>
      <c r="CE10" s="2" t="s">
        <v>297</v>
      </c>
      <c r="CF10" s="2" t="s">
        <v>297</v>
      </c>
      <c r="CG10" s="2" t="s">
        <v>297</v>
      </c>
      <c r="CH10" s="2" t="s">
        <v>297</v>
      </c>
      <c r="CI10" s="2" t="s">
        <v>297</v>
      </c>
      <c r="CJ10" s="2" t="s">
        <v>297</v>
      </c>
      <c r="CK10" s="17" t="s">
        <v>297</v>
      </c>
      <c r="CL10" s="2" t="s">
        <v>297</v>
      </c>
      <c r="CM10" s="2" t="s">
        <v>297</v>
      </c>
      <c r="CN10" s="2" t="s">
        <v>297</v>
      </c>
      <c r="CO10" s="2" t="s">
        <v>297</v>
      </c>
      <c r="CP10" s="2" t="s">
        <v>297</v>
      </c>
      <c r="CQ10" s="2" t="s">
        <v>297</v>
      </c>
      <c r="CR10" s="2" t="s">
        <v>297</v>
      </c>
      <c r="CS10" s="10" t="s">
        <v>471</v>
      </c>
      <c r="CT10" s="2" t="s">
        <v>297</v>
      </c>
      <c r="CU10" s="2" t="s">
        <v>297</v>
      </c>
      <c r="CV10" s="2" t="s">
        <v>297</v>
      </c>
      <c r="CW10" s="2" t="s">
        <v>297</v>
      </c>
      <c r="CX10" s="2" t="s">
        <v>297</v>
      </c>
      <c r="CY10" s="11" t="s">
        <v>129</v>
      </c>
      <c r="CZ10" s="17" t="s">
        <v>297</v>
      </c>
      <c r="DA10" s="2" t="s">
        <v>297</v>
      </c>
      <c r="DB10" s="2" t="s">
        <v>297</v>
      </c>
      <c r="DC10" s="2" t="s">
        <v>297</v>
      </c>
      <c r="DD10" s="2" t="s">
        <v>297</v>
      </c>
      <c r="DE10" s="11" t="s">
        <v>472</v>
      </c>
      <c r="DF10" s="2" t="s">
        <v>297</v>
      </c>
      <c r="DG10" s="17" t="s">
        <v>297</v>
      </c>
      <c r="DH10" s="2" t="s">
        <v>297</v>
      </c>
      <c r="DI10" s="2" t="s">
        <v>297</v>
      </c>
      <c r="DJ10" s="2" t="s">
        <v>297</v>
      </c>
      <c r="DK10" s="2" t="s">
        <v>297</v>
      </c>
      <c r="DL10" s="2" t="s">
        <v>297</v>
      </c>
      <c r="DM10" s="2" t="s">
        <v>297</v>
      </c>
      <c r="DN10" s="2" t="s">
        <v>297</v>
      </c>
      <c r="DO10" s="10" t="s">
        <v>311</v>
      </c>
      <c r="DP10" s="2" t="s">
        <v>297</v>
      </c>
      <c r="DQ10" s="2" t="s">
        <v>297</v>
      </c>
      <c r="DR10" s="2" t="s">
        <v>297</v>
      </c>
      <c r="DS10" s="2" t="s">
        <v>297</v>
      </c>
      <c r="DT10" s="17" t="s">
        <v>297</v>
      </c>
      <c r="DU10" s="2" t="s">
        <v>297</v>
      </c>
      <c r="DV10" s="2" t="s">
        <v>297</v>
      </c>
      <c r="DW10" s="2" t="s">
        <v>297</v>
      </c>
      <c r="DX10" s="2" t="s">
        <v>297</v>
      </c>
      <c r="DY10" s="2" t="s">
        <v>297</v>
      </c>
      <c r="DZ10" s="2" t="s">
        <v>297</v>
      </c>
      <c r="EA10" s="2" t="s">
        <v>297</v>
      </c>
      <c r="EB10" s="10" t="s">
        <v>473</v>
      </c>
      <c r="EC10" s="2" t="s">
        <v>297</v>
      </c>
      <c r="ED10" s="2" t="s">
        <v>297</v>
      </c>
      <c r="EE10" s="2" t="s">
        <v>297</v>
      </c>
      <c r="EF10" s="2" t="s">
        <v>297</v>
      </c>
      <c r="EG10" s="2" t="s">
        <v>297</v>
      </c>
      <c r="EH10" s="17" t="s">
        <v>297</v>
      </c>
      <c r="EI10" s="2" t="s">
        <v>297</v>
      </c>
      <c r="EJ10" s="2" t="s">
        <v>297</v>
      </c>
      <c r="EK10" s="10" t="s">
        <v>137</v>
      </c>
      <c r="EL10" s="2" t="s">
        <v>297</v>
      </c>
      <c r="EM10" s="2" t="s">
        <v>297</v>
      </c>
      <c r="EN10" s="2" t="s">
        <v>297</v>
      </c>
      <c r="EO10" s="2" t="s">
        <v>297</v>
      </c>
      <c r="EP10" s="2" t="s">
        <v>297</v>
      </c>
      <c r="EQ10" s="17" t="s">
        <v>297</v>
      </c>
      <c r="ER10" s="2" t="s">
        <v>297</v>
      </c>
      <c r="ES10" s="2" t="s">
        <v>297</v>
      </c>
      <c r="ET10" s="2" t="s">
        <v>297</v>
      </c>
      <c r="EU10" s="17" t="s">
        <v>297</v>
      </c>
      <c r="EV10" s="2" t="s">
        <v>297</v>
      </c>
      <c r="EW10" s="2" t="s">
        <v>297</v>
      </c>
      <c r="EX10" s="2" t="s">
        <v>297</v>
      </c>
      <c r="EY10" s="2" t="s">
        <v>297</v>
      </c>
      <c r="EZ10" s="2" t="s">
        <v>297</v>
      </c>
      <c r="FA10" s="2" t="s">
        <v>297</v>
      </c>
      <c r="FB10" s="11" t="s">
        <v>413</v>
      </c>
    </row>
    <row r="11" spans="1:158" ht="88.9" customHeight="1" x14ac:dyDescent="0.25">
      <c r="A11" s="1">
        <v>2113</v>
      </c>
      <c r="B11" s="2" t="s">
        <v>346</v>
      </c>
      <c r="C11" s="2" t="s">
        <v>324</v>
      </c>
      <c r="D11" s="2" t="s">
        <v>347</v>
      </c>
      <c r="E11" s="18" t="s">
        <v>538</v>
      </c>
      <c r="F11" s="2" t="s">
        <v>519</v>
      </c>
      <c r="G11" s="2" t="s">
        <v>297</v>
      </c>
      <c r="H11" s="2" t="s">
        <v>297</v>
      </c>
      <c r="I11" s="11" t="s">
        <v>91</v>
      </c>
      <c r="J11" s="2" t="s">
        <v>297</v>
      </c>
      <c r="K11" s="10" t="s">
        <v>92</v>
      </c>
      <c r="L11" s="17" t="s">
        <v>297</v>
      </c>
      <c r="M11" s="2" t="s">
        <v>297</v>
      </c>
      <c r="N11" s="2" t="s">
        <v>297</v>
      </c>
      <c r="O11" s="2" t="s">
        <v>297</v>
      </c>
      <c r="P11" s="17" t="s">
        <v>297</v>
      </c>
      <c r="Q11" s="10" t="s">
        <v>99</v>
      </c>
      <c r="R11" s="10" t="s">
        <v>100</v>
      </c>
      <c r="S11" s="2" t="s">
        <v>297</v>
      </c>
      <c r="T11" s="17" t="s">
        <v>297</v>
      </c>
      <c r="U11" s="2" t="s">
        <v>297</v>
      </c>
      <c r="V11" s="2" t="s">
        <v>297</v>
      </c>
      <c r="W11" s="10" t="s">
        <v>106</v>
      </c>
      <c r="X11" s="10" t="s">
        <v>354</v>
      </c>
      <c r="Y11" s="2" t="s">
        <v>297</v>
      </c>
      <c r="Z11" s="10" t="s">
        <v>299</v>
      </c>
      <c r="AA11" s="2" t="s">
        <v>297</v>
      </c>
      <c r="AB11" s="17" t="s">
        <v>297</v>
      </c>
      <c r="AC11" s="10" t="s">
        <v>394</v>
      </c>
      <c r="AD11" s="2" t="s">
        <v>297</v>
      </c>
      <c r="AE11" s="17" t="s">
        <v>297</v>
      </c>
      <c r="AF11" s="11" t="s">
        <v>484</v>
      </c>
      <c r="AG11" s="2" t="s">
        <v>297</v>
      </c>
      <c r="AH11" s="17" t="s">
        <v>297</v>
      </c>
      <c r="AI11" s="10" t="s">
        <v>115</v>
      </c>
      <c r="AJ11" s="2" t="s">
        <v>297</v>
      </c>
      <c r="AK11" s="2" t="s">
        <v>297</v>
      </c>
      <c r="AL11" s="2" t="s">
        <v>297</v>
      </c>
      <c r="AM11" s="2" t="s">
        <v>297</v>
      </c>
      <c r="AN11" s="17" t="s">
        <v>297</v>
      </c>
      <c r="AO11" s="2" t="s">
        <v>297</v>
      </c>
      <c r="AP11" s="10" t="s">
        <v>434</v>
      </c>
      <c r="AQ11" s="2" t="s">
        <v>297</v>
      </c>
      <c r="AR11" s="17" t="s">
        <v>297</v>
      </c>
      <c r="AS11" s="2" t="s">
        <v>297</v>
      </c>
      <c r="AT11" s="2" t="s">
        <v>297</v>
      </c>
      <c r="AU11" s="2" t="s">
        <v>297</v>
      </c>
      <c r="AV11" s="12" t="s">
        <v>407</v>
      </c>
      <c r="AW11" s="2" t="s">
        <v>297</v>
      </c>
      <c r="AX11" s="2" t="s">
        <v>297</v>
      </c>
      <c r="AY11" s="14" t="s">
        <v>485</v>
      </c>
      <c r="AZ11" s="2" t="s">
        <v>297</v>
      </c>
      <c r="BA11" s="17" t="s">
        <v>297</v>
      </c>
      <c r="BB11" s="2" t="s">
        <v>297</v>
      </c>
      <c r="BC11" s="17" t="s">
        <v>297</v>
      </c>
      <c r="BD11" s="10" t="s">
        <v>486</v>
      </c>
      <c r="BE11" s="2" t="s">
        <v>297</v>
      </c>
      <c r="BF11" s="2" t="s">
        <v>297</v>
      </c>
      <c r="BG11" s="2" t="s">
        <v>297</v>
      </c>
      <c r="BH11" s="2" t="s">
        <v>297</v>
      </c>
      <c r="BI11" s="2" t="s">
        <v>297</v>
      </c>
      <c r="BJ11" s="2" t="s">
        <v>297</v>
      </c>
      <c r="BK11" s="2" t="s">
        <v>297</v>
      </c>
      <c r="BL11" s="2" t="s">
        <v>297</v>
      </c>
      <c r="BM11" s="12" t="s">
        <v>487</v>
      </c>
      <c r="BN11" s="2" t="s">
        <v>297</v>
      </c>
      <c r="BO11" s="2" t="s">
        <v>297</v>
      </c>
      <c r="BP11" s="10" t="s">
        <v>361</v>
      </c>
      <c r="BQ11" s="17" t="s">
        <v>297</v>
      </c>
      <c r="BR11" s="2" t="s">
        <v>297</v>
      </c>
      <c r="BS11" s="2" t="s">
        <v>297</v>
      </c>
      <c r="BT11" s="2" t="s">
        <v>297</v>
      </c>
      <c r="BU11" s="2" t="s">
        <v>297</v>
      </c>
      <c r="BV11" s="17" t="s">
        <v>297</v>
      </c>
      <c r="BW11" s="2" t="s">
        <v>297</v>
      </c>
      <c r="BX11" s="10" t="s">
        <v>447</v>
      </c>
      <c r="BY11" s="2" t="s">
        <v>297</v>
      </c>
      <c r="BZ11" s="2" t="s">
        <v>297</v>
      </c>
      <c r="CA11" s="2" t="s">
        <v>297</v>
      </c>
      <c r="CB11" s="2" t="s">
        <v>297</v>
      </c>
      <c r="CC11" s="2" t="s">
        <v>297</v>
      </c>
      <c r="CD11" s="2" t="s">
        <v>297</v>
      </c>
      <c r="CE11" s="2" t="s">
        <v>297</v>
      </c>
      <c r="CF11" s="10" t="s">
        <v>122</v>
      </c>
      <c r="CG11" s="17" t="s">
        <v>297</v>
      </c>
      <c r="CH11" s="2" t="s">
        <v>297</v>
      </c>
      <c r="CI11" s="2" t="s">
        <v>297</v>
      </c>
      <c r="CJ11" s="2" t="s">
        <v>297</v>
      </c>
      <c r="CK11" s="2" t="s">
        <v>297</v>
      </c>
      <c r="CL11" s="11" t="s">
        <v>488</v>
      </c>
      <c r="CM11" s="2" t="s">
        <v>297</v>
      </c>
      <c r="CN11" s="2" t="s">
        <v>297</v>
      </c>
      <c r="CO11" s="2" t="s">
        <v>297</v>
      </c>
      <c r="CP11" s="2" t="s">
        <v>297</v>
      </c>
      <c r="CQ11" s="17" t="s">
        <v>297</v>
      </c>
      <c r="CR11" s="2" t="s">
        <v>297</v>
      </c>
      <c r="CS11" s="2" t="s">
        <v>297</v>
      </c>
      <c r="CT11" s="2" t="s">
        <v>297</v>
      </c>
      <c r="CU11" s="17" t="s">
        <v>297</v>
      </c>
      <c r="CV11" s="11" t="s">
        <v>489</v>
      </c>
      <c r="CW11" s="2" t="s">
        <v>297</v>
      </c>
      <c r="CX11" s="2" t="s">
        <v>297</v>
      </c>
      <c r="CY11" s="2" t="s">
        <v>297</v>
      </c>
      <c r="CZ11" s="2" t="s">
        <v>297</v>
      </c>
      <c r="DA11" s="2" t="s">
        <v>297</v>
      </c>
      <c r="DB11" s="2" t="s">
        <v>297</v>
      </c>
      <c r="DC11" s="2" t="s">
        <v>297</v>
      </c>
      <c r="DD11" s="2" t="s">
        <v>297</v>
      </c>
      <c r="DE11" s="2" t="s">
        <v>297</v>
      </c>
      <c r="DF11" s="17" t="s">
        <v>297</v>
      </c>
      <c r="DG11" s="2" t="s">
        <v>297</v>
      </c>
      <c r="DH11" s="2" t="s">
        <v>297</v>
      </c>
      <c r="DI11" s="2" t="s">
        <v>297</v>
      </c>
      <c r="DJ11" s="2" t="s">
        <v>297</v>
      </c>
      <c r="DK11" s="2" t="s">
        <v>297</v>
      </c>
      <c r="DL11" s="2" t="s">
        <v>297</v>
      </c>
      <c r="DM11" s="2" t="s">
        <v>297</v>
      </c>
      <c r="DN11" s="11" t="s">
        <v>490</v>
      </c>
      <c r="DO11" s="2" t="s">
        <v>297</v>
      </c>
      <c r="DP11" s="2" t="s">
        <v>297</v>
      </c>
      <c r="DQ11" s="2" t="s">
        <v>297</v>
      </c>
      <c r="DR11" s="2" t="s">
        <v>297</v>
      </c>
      <c r="DS11" s="2" t="s">
        <v>297</v>
      </c>
      <c r="DT11" s="12" t="s">
        <v>491</v>
      </c>
      <c r="DU11" s="2" t="s">
        <v>297</v>
      </c>
      <c r="DV11" s="17" t="s">
        <v>297</v>
      </c>
      <c r="DW11" s="2" t="s">
        <v>297</v>
      </c>
      <c r="DX11" s="2" t="s">
        <v>297</v>
      </c>
      <c r="DY11" s="2" t="s">
        <v>297</v>
      </c>
      <c r="DZ11" s="2" t="s">
        <v>297</v>
      </c>
      <c r="EA11" s="2" t="s">
        <v>297</v>
      </c>
      <c r="EB11" s="2" t="s">
        <v>297</v>
      </c>
      <c r="EC11" s="2" t="s">
        <v>297</v>
      </c>
      <c r="ED11" s="17" t="s">
        <v>297</v>
      </c>
      <c r="EE11" s="10" t="s">
        <v>431</v>
      </c>
      <c r="EF11" s="2" t="s">
        <v>297</v>
      </c>
      <c r="EG11" s="2" t="s">
        <v>297</v>
      </c>
      <c r="EH11" s="2" t="s">
        <v>297</v>
      </c>
      <c r="EI11" s="11" t="s">
        <v>134</v>
      </c>
      <c r="EJ11" s="2" t="s">
        <v>297</v>
      </c>
      <c r="EK11" s="2" t="s">
        <v>297</v>
      </c>
      <c r="EL11" s="2" t="s">
        <v>297</v>
      </c>
      <c r="EM11" s="17" t="s">
        <v>297</v>
      </c>
      <c r="EN11" s="2" t="s">
        <v>297</v>
      </c>
      <c r="EO11" s="2" t="s">
        <v>297</v>
      </c>
      <c r="EP11" s="2" t="s">
        <v>297</v>
      </c>
      <c r="EQ11" s="2" t="s">
        <v>297</v>
      </c>
      <c r="ER11" s="2" t="s">
        <v>297</v>
      </c>
      <c r="ES11" s="10" t="s">
        <v>492</v>
      </c>
      <c r="ET11" s="2" t="s">
        <v>297</v>
      </c>
      <c r="EU11" s="2" t="s">
        <v>297</v>
      </c>
      <c r="EV11" s="2" t="s">
        <v>297</v>
      </c>
      <c r="EW11" s="2" t="s">
        <v>297</v>
      </c>
      <c r="EX11" s="2" t="s">
        <v>297</v>
      </c>
      <c r="EY11" s="2" t="s">
        <v>297</v>
      </c>
      <c r="EZ11" s="2" t="s">
        <v>297</v>
      </c>
      <c r="FA11" s="2" t="s">
        <v>297</v>
      </c>
      <c r="FB11" s="17" t="s">
        <v>297</v>
      </c>
    </row>
    <row r="12" spans="1:158" ht="88.9" customHeight="1" x14ac:dyDescent="0.25">
      <c r="A12" s="1">
        <v>1583</v>
      </c>
      <c r="B12" s="2" t="s">
        <v>343</v>
      </c>
      <c r="C12" s="2" t="s">
        <v>344</v>
      </c>
      <c r="D12" s="2" t="s">
        <v>345</v>
      </c>
      <c r="E12" s="18" t="s">
        <v>539</v>
      </c>
      <c r="F12" s="2" t="s">
        <v>518</v>
      </c>
      <c r="G12" s="2" t="s">
        <v>297</v>
      </c>
      <c r="H12" s="10" t="s">
        <v>89</v>
      </c>
      <c r="I12" s="17" t="s">
        <v>297</v>
      </c>
      <c r="J12" s="2" t="s">
        <v>297</v>
      </c>
      <c r="K12" s="10" t="s">
        <v>92</v>
      </c>
      <c r="L12" s="2" t="s">
        <v>297</v>
      </c>
      <c r="M12" s="2" t="s">
        <v>297</v>
      </c>
      <c r="N12" s="2" t="s">
        <v>297</v>
      </c>
      <c r="O12" s="10" t="s">
        <v>97</v>
      </c>
      <c r="P12" s="2" t="s">
        <v>297</v>
      </c>
      <c r="Q12" s="2" t="s">
        <v>297</v>
      </c>
      <c r="R12" s="2" t="s">
        <v>297</v>
      </c>
      <c r="S12" s="2" t="s">
        <v>297</v>
      </c>
      <c r="T12" s="11" t="s">
        <v>103</v>
      </c>
      <c r="U12" s="2" t="s">
        <v>297</v>
      </c>
      <c r="V12" s="17" t="s">
        <v>297</v>
      </c>
      <c r="W12" s="10" t="s">
        <v>106</v>
      </c>
      <c r="X12" s="2" t="s">
        <v>297</v>
      </c>
      <c r="Y12" s="10" t="s">
        <v>381</v>
      </c>
      <c r="Z12" s="11" t="s">
        <v>474</v>
      </c>
      <c r="AA12" s="2" t="s">
        <v>297</v>
      </c>
      <c r="AB12" s="17" t="s">
        <v>297</v>
      </c>
      <c r="AC12" s="10" t="s">
        <v>394</v>
      </c>
      <c r="AD12" s="2" t="s">
        <v>297</v>
      </c>
      <c r="AE12" s="17" t="s">
        <v>297</v>
      </c>
      <c r="AF12" s="11" t="s">
        <v>301</v>
      </c>
      <c r="AG12" s="2" t="s">
        <v>297</v>
      </c>
      <c r="AH12" s="17" t="s">
        <v>297</v>
      </c>
      <c r="AI12" s="2" t="s">
        <v>297</v>
      </c>
      <c r="AJ12" s="10" t="s">
        <v>116</v>
      </c>
      <c r="AK12" s="2" t="s">
        <v>297</v>
      </c>
      <c r="AL12" s="2" t="s">
        <v>297</v>
      </c>
      <c r="AM12" s="17" t="s">
        <v>297</v>
      </c>
      <c r="AN12" s="2" t="s">
        <v>297</v>
      </c>
      <c r="AO12" s="10" t="s">
        <v>475</v>
      </c>
      <c r="AP12" s="2" t="s">
        <v>297</v>
      </c>
      <c r="AQ12" s="2" t="s">
        <v>297</v>
      </c>
      <c r="AR12" s="2" t="s">
        <v>297</v>
      </c>
      <c r="AS12" s="2" t="s">
        <v>297</v>
      </c>
      <c r="AT12" s="10" t="s">
        <v>476</v>
      </c>
      <c r="AU12" s="2" t="s">
        <v>297</v>
      </c>
      <c r="AV12" s="17" t="s">
        <v>297</v>
      </c>
      <c r="AW12" s="17" t="s">
        <v>297</v>
      </c>
      <c r="AX12" s="2" t="s">
        <v>297</v>
      </c>
      <c r="AY12" s="2" t="s">
        <v>297</v>
      </c>
      <c r="AZ12" s="2" t="s">
        <v>297</v>
      </c>
      <c r="BA12" s="12" t="s">
        <v>477</v>
      </c>
      <c r="BB12" s="2" t="s">
        <v>297</v>
      </c>
      <c r="BC12" s="12" t="s">
        <v>478</v>
      </c>
      <c r="BD12" s="17" t="s">
        <v>297</v>
      </c>
      <c r="BE12" s="2" t="s">
        <v>297</v>
      </c>
      <c r="BF12" s="2" t="s">
        <v>297</v>
      </c>
      <c r="BG12" s="2" t="s">
        <v>297</v>
      </c>
      <c r="BH12" s="2" t="s">
        <v>297</v>
      </c>
      <c r="BI12" s="2" t="s">
        <v>297</v>
      </c>
      <c r="BJ12" s="2" t="s">
        <v>297</v>
      </c>
      <c r="BK12" s="2" t="s">
        <v>297</v>
      </c>
      <c r="BL12" s="17" t="s">
        <v>297</v>
      </c>
      <c r="BM12" s="10" t="s">
        <v>374</v>
      </c>
      <c r="BN12" s="2" t="s">
        <v>297</v>
      </c>
      <c r="BO12" s="2" t="s">
        <v>297</v>
      </c>
      <c r="BP12" s="2" t="s">
        <v>297</v>
      </c>
      <c r="BQ12" s="2" t="s">
        <v>297</v>
      </c>
      <c r="BR12" s="10" t="s">
        <v>479</v>
      </c>
      <c r="BS12" s="17" t="s">
        <v>297</v>
      </c>
      <c r="BT12" s="2" t="s">
        <v>297</v>
      </c>
      <c r="BU12" s="2" t="s">
        <v>297</v>
      </c>
      <c r="BV12" s="2" t="s">
        <v>297</v>
      </c>
      <c r="BW12" s="2" t="s">
        <v>297</v>
      </c>
      <c r="BX12" s="2" t="s">
        <v>297</v>
      </c>
      <c r="BY12" s="17" t="s">
        <v>297</v>
      </c>
      <c r="BZ12" s="12" t="s">
        <v>480</v>
      </c>
      <c r="CA12" s="2" t="s">
        <v>297</v>
      </c>
      <c r="CB12" s="2" t="s">
        <v>297</v>
      </c>
      <c r="CC12" s="11" t="s">
        <v>118</v>
      </c>
      <c r="CD12" s="2" t="s">
        <v>297</v>
      </c>
      <c r="CE12" s="2" t="s">
        <v>297</v>
      </c>
      <c r="CF12" s="2" t="s">
        <v>297</v>
      </c>
      <c r="CG12" s="2" t="s">
        <v>297</v>
      </c>
      <c r="CH12" s="2" t="s">
        <v>297</v>
      </c>
      <c r="CI12" s="2" t="s">
        <v>297</v>
      </c>
      <c r="CJ12" s="17" t="s">
        <v>297</v>
      </c>
      <c r="CK12" s="2" t="s">
        <v>297</v>
      </c>
      <c r="CL12" s="11" t="s">
        <v>481</v>
      </c>
      <c r="CM12" s="2" t="s">
        <v>297</v>
      </c>
      <c r="CN12" s="2" t="s">
        <v>297</v>
      </c>
      <c r="CO12" s="2" t="s">
        <v>297</v>
      </c>
      <c r="CP12" s="2" t="s">
        <v>297</v>
      </c>
      <c r="CQ12" s="2" t="s">
        <v>297</v>
      </c>
      <c r="CR12" s="2" t="s">
        <v>297</v>
      </c>
      <c r="CS12" s="17" t="s">
        <v>297</v>
      </c>
      <c r="CT12" s="2" t="s">
        <v>297</v>
      </c>
      <c r="CU12" s="2" t="s">
        <v>297</v>
      </c>
      <c r="CV12" s="2" t="s">
        <v>297</v>
      </c>
      <c r="CW12" s="2" t="s">
        <v>297</v>
      </c>
      <c r="CX12" s="2" t="s">
        <v>297</v>
      </c>
      <c r="CY12" s="17" t="s">
        <v>297</v>
      </c>
      <c r="CZ12" s="2" t="s">
        <v>297</v>
      </c>
      <c r="DA12" s="2" t="s">
        <v>297</v>
      </c>
      <c r="DB12" s="10" t="s">
        <v>131</v>
      </c>
      <c r="DC12" s="2" t="s">
        <v>297</v>
      </c>
      <c r="DD12" s="2" t="s">
        <v>297</v>
      </c>
      <c r="DE12" s="2" t="s">
        <v>297</v>
      </c>
      <c r="DF12" s="2" t="s">
        <v>297</v>
      </c>
      <c r="DG12" s="2" t="s">
        <v>297</v>
      </c>
      <c r="DH12" s="2" t="s">
        <v>297</v>
      </c>
      <c r="DI12" s="2" t="s">
        <v>297</v>
      </c>
      <c r="DJ12" s="2" t="s">
        <v>297</v>
      </c>
      <c r="DK12" s="11" t="s">
        <v>482</v>
      </c>
      <c r="DL12" s="2" t="s">
        <v>297</v>
      </c>
      <c r="DM12" s="2" t="s">
        <v>297</v>
      </c>
      <c r="DN12" s="17" t="s">
        <v>297</v>
      </c>
      <c r="DO12" s="2" t="s">
        <v>297</v>
      </c>
      <c r="DP12" s="2" t="s">
        <v>297</v>
      </c>
      <c r="DQ12" s="2" t="s">
        <v>297</v>
      </c>
      <c r="DR12" s="2" t="s">
        <v>297</v>
      </c>
      <c r="DS12" s="2" t="s">
        <v>297</v>
      </c>
      <c r="DT12" s="17" t="s">
        <v>297</v>
      </c>
      <c r="DU12" s="2" t="s">
        <v>297</v>
      </c>
      <c r="DV12" s="2" t="s">
        <v>297</v>
      </c>
      <c r="DW12" s="10" t="s">
        <v>365</v>
      </c>
      <c r="DX12" s="2" t="s">
        <v>297</v>
      </c>
      <c r="DY12" s="2" t="s">
        <v>297</v>
      </c>
      <c r="DZ12" s="10" t="s">
        <v>483</v>
      </c>
      <c r="EA12" s="2" t="s">
        <v>297</v>
      </c>
      <c r="EB12" s="2" t="s">
        <v>297</v>
      </c>
      <c r="EC12" s="2" t="s">
        <v>297</v>
      </c>
      <c r="ED12" s="2" t="s">
        <v>297</v>
      </c>
      <c r="EE12" s="2" t="s">
        <v>297</v>
      </c>
      <c r="EF12" s="17" t="s">
        <v>297</v>
      </c>
      <c r="EG12" s="2" t="s">
        <v>297</v>
      </c>
      <c r="EH12" s="2" t="s">
        <v>297</v>
      </c>
      <c r="EI12" s="2" t="s">
        <v>297</v>
      </c>
      <c r="EJ12" s="2" t="s">
        <v>297</v>
      </c>
      <c r="EK12" s="10" t="s">
        <v>137</v>
      </c>
      <c r="EL12" s="2" t="s">
        <v>297</v>
      </c>
      <c r="EM12" s="2" t="s">
        <v>297</v>
      </c>
      <c r="EN12" s="17" t="s">
        <v>297</v>
      </c>
      <c r="EO12" s="2" t="s">
        <v>297</v>
      </c>
      <c r="EP12" s="2" t="s">
        <v>297</v>
      </c>
      <c r="EQ12" s="2" t="s">
        <v>297</v>
      </c>
      <c r="ER12" s="2" t="s">
        <v>297</v>
      </c>
      <c r="ES12" s="2" t="s">
        <v>297</v>
      </c>
      <c r="ET12" s="10" t="s">
        <v>466</v>
      </c>
      <c r="EU12" s="2" t="s">
        <v>297</v>
      </c>
      <c r="EV12" s="2" t="s">
        <v>297</v>
      </c>
      <c r="EW12" s="2" t="s">
        <v>297</v>
      </c>
      <c r="EX12" s="2" t="s">
        <v>297</v>
      </c>
      <c r="EY12" s="2" t="s">
        <v>297</v>
      </c>
      <c r="EZ12" s="2" t="s">
        <v>297</v>
      </c>
      <c r="FA12" s="2" t="s">
        <v>297</v>
      </c>
      <c r="FB12" s="17" t="s">
        <v>297</v>
      </c>
    </row>
    <row r="13" spans="1:158" ht="88.9" customHeight="1" x14ac:dyDescent="0.25">
      <c r="A13" s="1">
        <v>503</v>
      </c>
      <c r="B13" s="2" t="s">
        <v>330</v>
      </c>
      <c r="C13" s="2" t="s">
        <v>331</v>
      </c>
      <c r="D13" s="2" t="s">
        <v>332</v>
      </c>
      <c r="E13" s="18" t="s">
        <v>523</v>
      </c>
      <c r="F13" s="2" t="s">
        <v>516</v>
      </c>
      <c r="G13" s="2" t="s">
        <v>297</v>
      </c>
      <c r="H13" s="17" t="s">
        <v>297</v>
      </c>
      <c r="I13" s="2" t="s">
        <v>297</v>
      </c>
      <c r="J13" s="10" t="s">
        <v>88</v>
      </c>
      <c r="K13" s="10" t="s">
        <v>92</v>
      </c>
      <c r="L13" s="2" t="s">
        <v>297</v>
      </c>
      <c r="M13" s="2" t="s">
        <v>297</v>
      </c>
      <c r="N13" s="17" t="s">
        <v>297</v>
      </c>
      <c r="O13" s="2" t="s">
        <v>297</v>
      </c>
      <c r="P13" s="10" t="s">
        <v>98</v>
      </c>
      <c r="Q13" s="17" t="s">
        <v>297</v>
      </c>
      <c r="R13" s="10" t="s">
        <v>100</v>
      </c>
      <c r="S13" s="17" t="s">
        <v>297</v>
      </c>
      <c r="T13" s="2" t="s">
        <v>297</v>
      </c>
      <c r="U13" s="2" t="s">
        <v>297</v>
      </c>
      <c r="V13" s="10" t="s">
        <v>105</v>
      </c>
      <c r="W13" s="2" t="s">
        <v>297</v>
      </c>
      <c r="X13" s="17" t="s">
        <v>297</v>
      </c>
      <c r="Y13" s="11" t="s">
        <v>433</v>
      </c>
      <c r="Z13" s="2" t="s">
        <v>297</v>
      </c>
      <c r="AA13" s="10" t="s">
        <v>424</v>
      </c>
      <c r="AB13" s="17" t="s">
        <v>297</v>
      </c>
      <c r="AC13" s="17" t="s">
        <v>297</v>
      </c>
      <c r="AD13" s="10" t="s">
        <v>355</v>
      </c>
      <c r="AE13" s="17" t="s">
        <v>297</v>
      </c>
      <c r="AF13" s="2" t="s">
        <v>297</v>
      </c>
      <c r="AG13" s="11" t="s">
        <v>111</v>
      </c>
      <c r="AH13" s="17" t="s">
        <v>297</v>
      </c>
      <c r="AI13" s="2" t="s">
        <v>297</v>
      </c>
      <c r="AJ13" s="10" t="s">
        <v>116</v>
      </c>
      <c r="AK13" s="2" t="s">
        <v>297</v>
      </c>
      <c r="AL13" s="17" t="s">
        <v>297</v>
      </c>
      <c r="AM13" s="2" t="s">
        <v>297</v>
      </c>
      <c r="AN13" s="2" t="s">
        <v>297</v>
      </c>
      <c r="AO13" s="2" t="s">
        <v>297</v>
      </c>
      <c r="AP13" s="10" t="s">
        <v>434</v>
      </c>
      <c r="AQ13" s="10" t="s">
        <v>384</v>
      </c>
      <c r="AR13" s="17" t="s">
        <v>297</v>
      </c>
      <c r="AS13" s="2" t="s">
        <v>297</v>
      </c>
      <c r="AT13" s="2" t="s">
        <v>297</v>
      </c>
      <c r="AU13" s="2" t="s">
        <v>297</v>
      </c>
      <c r="AV13" s="2" t="s">
        <v>297</v>
      </c>
      <c r="AW13" s="17" t="s">
        <v>297</v>
      </c>
      <c r="AX13" s="2" t="s">
        <v>297</v>
      </c>
      <c r="AY13" s="2" t="s">
        <v>297</v>
      </c>
      <c r="AZ13" s="2" t="s">
        <v>297</v>
      </c>
      <c r="BA13" s="12" t="s">
        <v>435</v>
      </c>
      <c r="BB13" s="2" t="s">
        <v>297</v>
      </c>
      <c r="BC13" s="2" t="s">
        <v>297</v>
      </c>
      <c r="BD13" s="2" t="s">
        <v>297</v>
      </c>
      <c r="BE13" s="17" t="s">
        <v>297</v>
      </c>
      <c r="BF13" s="2" t="s">
        <v>297</v>
      </c>
      <c r="BG13" s="10" t="s">
        <v>373</v>
      </c>
      <c r="BH13" s="2" t="s">
        <v>297</v>
      </c>
      <c r="BI13" s="10" t="s">
        <v>436</v>
      </c>
      <c r="BJ13" s="2" t="s">
        <v>297</v>
      </c>
      <c r="BK13" s="17" t="s">
        <v>297</v>
      </c>
      <c r="BL13" s="2" t="s">
        <v>297</v>
      </c>
      <c r="BM13" s="2" t="s">
        <v>297</v>
      </c>
      <c r="BN13" s="2" t="s">
        <v>297</v>
      </c>
      <c r="BO13" s="2" t="s">
        <v>297</v>
      </c>
      <c r="BP13" s="17" t="s">
        <v>297</v>
      </c>
      <c r="BQ13" s="2" t="s">
        <v>297</v>
      </c>
      <c r="BR13" s="2" t="s">
        <v>297</v>
      </c>
      <c r="BS13" s="10" t="s">
        <v>437</v>
      </c>
      <c r="BT13" s="2" t="s">
        <v>297</v>
      </c>
      <c r="BU13" s="2" t="s">
        <v>297</v>
      </c>
      <c r="BV13" s="10" t="s">
        <v>399</v>
      </c>
      <c r="BW13" s="2" t="s">
        <v>297</v>
      </c>
      <c r="BX13" s="2" t="s">
        <v>297</v>
      </c>
      <c r="BY13" s="2" t="s">
        <v>297</v>
      </c>
      <c r="BZ13" s="17" t="s">
        <v>297</v>
      </c>
      <c r="CA13" s="2" t="s">
        <v>297</v>
      </c>
      <c r="CB13" s="2" t="s">
        <v>297</v>
      </c>
      <c r="CC13" s="2" t="s">
        <v>297</v>
      </c>
      <c r="CD13" s="2" t="s">
        <v>297</v>
      </c>
      <c r="CE13" s="2" t="s">
        <v>297</v>
      </c>
      <c r="CF13" s="10" t="s">
        <v>122</v>
      </c>
      <c r="CG13" s="2" t="s">
        <v>297</v>
      </c>
      <c r="CH13" s="2" t="s">
        <v>297</v>
      </c>
      <c r="CI13" s="2" t="s">
        <v>297</v>
      </c>
      <c r="CJ13" s="2" t="s">
        <v>297</v>
      </c>
      <c r="CK13" s="17" t="s">
        <v>297</v>
      </c>
      <c r="CL13" s="2" t="s">
        <v>297</v>
      </c>
      <c r="CM13" s="2" t="s">
        <v>297</v>
      </c>
      <c r="CN13" s="2" t="s">
        <v>297</v>
      </c>
      <c r="CO13" s="2" t="s">
        <v>297</v>
      </c>
      <c r="CP13" s="2" t="s">
        <v>297</v>
      </c>
      <c r="CQ13" s="2" t="s">
        <v>297</v>
      </c>
      <c r="CR13" s="2" t="s">
        <v>297</v>
      </c>
      <c r="CS13" s="2" t="s">
        <v>297</v>
      </c>
      <c r="CT13" s="11" t="s">
        <v>438</v>
      </c>
      <c r="CU13" s="2" t="s">
        <v>297</v>
      </c>
      <c r="CV13" s="2" t="s">
        <v>297</v>
      </c>
      <c r="CW13" s="2" t="s">
        <v>297</v>
      </c>
      <c r="CX13" s="17" t="s">
        <v>297</v>
      </c>
      <c r="CY13" s="2" t="s">
        <v>297</v>
      </c>
      <c r="CZ13" s="10" t="s">
        <v>127</v>
      </c>
      <c r="DA13" s="2" t="s">
        <v>297</v>
      </c>
      <c r="DB13" s="2" t="s">
        <v>297</v>
      </c>
      <c r="DC13" s="2" t="s">
        <v>297</v>
      </c>
      <c r="DD13" s="2" t="s">
        <v>297</v>
      </c>
      <c r="DE13" s="2" t="s">
        <v>297</v>
      </c>
      <c r="DF13" s="2" t="s">
        <v>297</v>
      </c>
      <c r="DG13" s="17" t="s">
        <v>297</v>
      </c>
      <c r="DH13" s="2" t="s">
        <v>297</v>
      </c>
      <c r="DI13" s="11" t="s">
        <v>439</v>
      </c>
      <c r="DJ13" s="2" t="s">
        <v>297</v>
      </c>
      <c r="DK13" s="2" t="s">
        <v>297</v>
      </c>
      <c r="DL13" s="2" t="s">
        <v>297</v>
      </c>
      <c r="DM13" s="2" t="s">
        <v>297</v>
      </c>
      <c r="DN13" s="2" t="s">
        <v>297</v>
      </c>
      <c r="DO13" s="10" t="s">
        <v>311</v>
      </c>
      <c r="DP13" s="2" t="s">
        <v>297</v>
      </c>
      <c r="DQ13" s="2" t="s">
        <v>297</v>
      </c>
      <c r="DR13" s="2" t="s">
        <v>297</v>
      </c>
      <c r="DS13" s="2" t="s">
        <v>297</v>
      </c>
      <c r="DT13" s="17" t="s">
        <v>297</v>
      </c>
      <c r="DU13" s="2" t="s">
        <v>297</v>
      </c>
      <c r="DV13" s="2" t="s">
        <v>297</v>
      </c>
      <c r="DW13" s="2" t="s">
        <v>297</v>
      </c>
      <c r="DX13" s="2" t="s">
        <v>297</v>
      </c>
      <c r="DY13" s="2" t="s">
        <v>297</v>
      </c>
      <c r="DZ13" s="2" t="s">
        <v>297</v>
      </c>
      <c r="EA13" s="2" t="s">
        <v>297</v>
      </c>
      <c r="EB13" s="2" t="s">
        <v>297</v>
      </c>
      <c r="EC13" s="2" t="s">
        <v>297</v>
      </c>
      <c r="ED13" s="11" t="s">
        <v>440</v>
      </c>
      <c r="EE13" s="2" t="s">
        <v>297</v>
      </c>
      <c r="EF13" s="2" t="s">
        <v>297</v>
      </c>
      <c r="EG13" s="17" t="s">
        <v>297</v>
      </c>
      <c r="EH13" s="2" t="s">
        <v>297</v>
      </c>
      <c r="EI13" s="2" t="s">
        <v>297</v>
      </c>
      <c r="EJ13" s="11" t="s">
        <v>135</v>
      </c>
      <c r="EK13" s="2" t="s">
        <v>297</v>
      </c>
      <c r="EL13" s="2" t="s">
        <v>297</v>
      </c>
      <c r="EM13" s="2" t="s">
        <v>297</v>
      </c>
      <c r="EN13" s="17" t="s">
        <v>297</v>
      </c>
      <c r="EO13" s="2" t="s">
        <v>297</v>
      </c>
      <c r="EP13" s="2" t="s">
        <v>297</v>
      </c>
      <c r="EQ13" s="2" t="s">
        <v>297</v>
      </c>
      <c r="ER13" s="2" t="s">
        <v>297</v>
      </c>
      <c r="ES13" s="2" t="s">
        <v>297</v>
      </c>
      <c r="ET13" s="2" t="s">
        <v>297</v>
      </c>
      <c r="EU13" s="2" t="s">
        <v>297</v>
      </c>
      <c r="EV13" s="2" t="s">
        <v>297</v>
      </c>
      <c r="EW13" s="17" t="s">
        <v>297</v>
      </c>
      <c r="EX13" s="12" t="s">
        <v>441</v>
      </c>
      <c r="EY13" s="2" t="s">
        <v>297</v>
      </c>
      <c r="EZ13" s="2" t="s">
        <v>297</v>
      </c>
      <c r="FA13" s="2" t="s">
        <v>297</v>
      </c>
      <c r="FB13" s="2" t="s">
        <v>297</v>
      </c>
    </row>
    <row r="14" spans="1:158" ht="88.9" customHeight="1" x14ac:dyDescent="0.25">
      <c r="A14" s="1">
        <v>2137</v>
      </c>
      <c r="B14" s="2" t="s">
        <v>348</v>
      </c>
      <c r="C14" s="2" t="s">
        <v>349</v>
      </c>
      <c r="D14" s="2" t="s">
        <v>350</v>
      </c>
      <c r="E14" s="18" t="s">
        <v>527</v>
      </c>
      <c r="F14" s="2" t="s">
        <v>516</v>
      </c>
      <c r="G14" s="2" t="s">
        <v>297</v>
      </c>
      <c r="H14" s="2" t="s">
        <v>297</v>
      </c>
      <c r="I14" s="17" t="s">
        <v>297</v>
      </c>
      <c r="J14" s="10" t="s">
        <v>88</v>
      </c>
      <c r="K14" s="2" t="s">
        <v>297</v>
      </c>
      <c r="L14" s="10" t="s">
        <v>93</v>
      </c>
      <c r="M14" s="17" t="s">
        <v>297</v>
      </c>
      <c r="N14" s="2" t="s">
        <v>297</v>
      </c>
      <c r="O14" s="17" t="s">
        <v>297</v>
      </c>
      <c r="P14" s="10" t="s">
        <v>98</v>
      </c>
      <c r="Q14" s="2" t="s">
        <v>297</v>
      </c>
      <c r="R14" s="10" t="s">
        <v>100</v>
      </c>
      <c r="S14" s="2" t="s">
        <v>297</v>
      </c>
      <c r="T14" s="17" t="s">
        <v>297</v>
      </c>
      <c r="U14" s="2" t="s">
        <v>297</v>
      </c>
      <c r="V14" s="2" t="s">
        <v>297</v>
      </c>
      <c r="W14" s="10" t="s">
        <v>106</v>
      </c>
      <c r="X14" s="17" t="s">
        <v>297</v>
      </c>
      <c r="Y14" s="11" t="s">
        <v>493</v>
      </c>
      <c r="Z14" s="2" t="s">
        <v>297</v>
      </c>
      <c r="AA14" s="10" t="s">
        <v>424</v>
      </c>
      <c r="AB14" s="2" t="s">
        <v>297</v>
      </c>
      <c r="AC14" s="11" t="s">
        <v>494</v>
      </c>
      <c r="AD14" s="17" t="s">
        <v>297</v>
      </c>
      <c r="AE14" s="11" t="s">
        <v>467</v>
      </c>
      <c r="AF14" s="2" t="s">
        <v>297</v>
      </c>
      <c r="AG14" s="2" t="s">
        <v>297</v>
      </c>
      <c r="AH14" s="17" t="s">
        <v>297</v>
      </c>
      <c r="AI14" s="2" t="s">
        <v>297</v>
      </c>
      <c r="AJ14" s="10" t="s">
        <v>116</v>
      </c>
      <c r="AK14" s="2" t="s">
        <v>297</v>
      </c>
      <c r="AL14" s="17" t="s">
        <v>297</v>
      </c>
      <c r="AM14" s="10" t="s">
        <v>495</v>
      </c>
      <c r="AN14" s="2" t="s">
        <v>297</v>
      </c>
      <c r="AO14" s="2" t="s">
        <v>297</v>
      </c>
      <c r="AP14" s="2" t="s">
        <v>297</v>
      </c>
      <c r="AQ14" s="2" t="s">
        <v>297</v>
      </c>
      <c r="AR14" s="2" t="s">
        <v>297</v>
      </c>
      <c r="AS14" s="10" t="s">
        <v>496</v>
      </c>
      <c r="AT14" s="17" t="s">
        <v>297</v>
      </c>
      <c r="AU14" s="2" t="s">
        <v>297</v>
      </c>
      <c r="AV14" s="2" t="s">
        <v>297</v>
      </c>
      <c r="AW14" s="2" t="s">
        <v>297</v>
      </c>
      <c r="AX14" s="2" t="s">
        <v>297</v>
      </c>
      <c r="AY14" s="2" t="s">
        <v>297</v>
      </c>
      <c r="AZ14" s="2" t="s">
        <v>297</v>
      </c>
      <c r="BA14" s="12" t="s">
        <v>435</v>
      </c>
      <c r="BB14" s="2" t="s">
        <v>297</v>
      </c>
      <c r="BC14" s="10" t="s">
        <v>386</v>
      </c>
      <c r="BD14" s="2" t="s">
        <v>297</v>
      </c>
      <c r="BE14" s="17" t="s">
        <v>297</v>
      </c>
      <c r="BF14" s="2" t="s">
        <v>297</v>
      </c>
      <c r="BG14" s="2" t="s">
        <v>297</v>
      </c>
      <c r="BH14" s="2" t="s">
        <v>297</v>
      </c>
      <c r="BI14" s="2" t="s">
        <v>297</v>
      </c>
      <c r="BJ14" s="2" t="s">
        <v>297</v>
      </c>
      <c r="BK14" s="10" t="s">
        <v>360</v>
      </c>
      <c r="BL14" s="17" t="s">
        <v>297</v>
      </c>
      <c r="BM14" s="2" t="s">
        <v>297</v>
      </c>
      <c r="BN14" s="2" t="s">
        <v>297</v>
      </c>
      <c r="BO14" s="17" t="s">
        <v>297</v>
      </c>
      <c r="BP14" s="2" t="s">
        <v>297</v>
      </c>
      <c r="BQ14" s="2" t="s">
        <v>297</v>
      </c>
      <c r="BR14" s="10" t="s">
        <v>479</v>
      </c>
      <c r="BS14" s="2" t="s">
        <v>297</v>
      </c>
      <c r="BT14" s="2" t="s">
        <v>297</v>
      </c>
      <c r="BU14" s="12" t="s">
        <v>497</v>
      </c>
      <c r="BV14" s="2" t="s">
        <v>297</v>
      </c>
      <c r="BW14" s="2" t="s">
        <v>297</v>
      </c>
      <c r="BX14" s="2" t="s">
        <v>297</v>
      </c>
      <c r="BY14" s="17" t="s">
        <v>297</v>
      </c>
      <c r="BZ14" s="2" t="s">
        <v>297</v>
      </c>
      <c r="CA14" s="2" t="s">
        <v>297</v>
      </c>
      <c r="CB14" s="2" t="s">
        <v>297</v>
      </c>
      <c r="CC14" s="2" t="s">
        <v>297</v>
      </c>
      <c r="CD14" s="2" t="s">
        <v>297</v>
      </c>
      <c r="CE14" s="2" t="s">
        <v>297</v>
      </c>
      <c r="CF14" s="2" t="s">
        <v>297</v>
      </c>
      <c r="CG14" s="2" t="s">
        <v>297</v>
      </c>
      <c r="CH14" s="11" t="s">
        <v>120</v>
      </c>
      <c r="CI14" s="2" t="s">
        <v>297</v>
      </c>
      <c r="CJ14" s="2" t="s">
        <v>297</v>
      </c>
      <c r="CK14" s="2" t="s">
        <v>297</v>
      </c>
      <c r="CL14" s="11" t="s">
        <v>481</v>
      </c>
      <c r="CM14" s="2" t="s">
        <v>297</v>
      </c>
      <c r="CN14" s="17" t="s">
        <v>297</v>
      </c>
      <c r="CO14" s="2" t="s">
        <v>297</v>
      </c>
      <c r="CP14" s="2" t="s">
        <v>297</v>
      </c>
      <c r="CQ14" s="2" t="s">
        <v>297</v>
      </c>
      <c r="CR14" s="2" t="s">
        <v>297</v>
      </c>
      <c r="CS14" s="2" t="s">
        <v>297</v>
      </c>
      <c r="CT14" s="2" t="s">
        <v>297</v>
      </c>
      <c r="CU14" s="2" t="s">
        <v>297</v>
      </c>
      <c r="CV14" s="11" t="s">
        <v>498</v>
      </c>
      <c r="CW14" s="2" t="s">
        <v>297</v>
      </c>
      <c r="CX14" s="2" t="s">
        <v>297</v>
      </c>
      <c r="CY14" s="2" t="s">
        <v>297</v>
      </c>
      <c r="CZ14" s="2" t="s">
        <v>297</v>
      </c>
      <c r="DA14" s="2" t="s">
        <v>297</v>
      </c>
      <c r="DB14" s="17" t="s">
        <v>297</v>
      </c>
      <c r="DC14" s="2" t="s">
        <v>297</v>
      </c>
      <c r="DD14" s="2" t="s">
        <v>297</v>
      </c>
      <c r="DE14" s="2" t="s">
        <v>297</v>
      </c>
      <c r="DF14" s="2" t="s">
        <v>297</v>
      </c>
      <c r="DG14" s="2" t="s">
        <v>297</v>
      </c>
      <c r="DH14" s="17" t="s">
        <v>297</v>
      </c>
      <c r="DI14" s="2" t="s">
        <v>297</v>
      </c>
      <c r="DJ14" s="2" t="s">
        <v>297</v>
      </c>
      <c r="DK14" s="11" t="s">
        <v>499</v>
      </c>
      <c r="DL14" s="2" t="s">
        <v>297</v>
      </c>
      <c r="DM14" s="2" t="s">
        <v>297</v>
      </c>
      <c r="DN14" s="2" t="s">
        <v>297</v>
      </c>
      <c r="DO14" s="17" t="s">
        <v>297</v>
      </c>
      <c r="DP14" s="2" t="s">
        <v>297</v>
      </c>
      <c r="DQ14" s="2" t="s">
        <v>297</v>
      </c>
      <c r="DR14" s="2" t="s">
        <v>297</v>
      </c>
      <c r="DS14" s="2" t="s">
        <v>297</v>
      </c>
      <c r="DT14" s="2" t="s">
        <v>297</v>
      </c>
      <c r="DU14" s="10" t="s">
        <v>500</v>
      </c>
      <c r="DV14" s="2" t="s">
        <v>297</v>
      </c>
      <c r="DW14" s="2" t="s">
        <v>297</v>
      </c>
      <c r="DX14" s="2" t="s">
        <v>297</v>
      </c>
      <c r="DY14" s="2" t="s">
        <v>297</v>
      </c>
      <c r="DZ14" s="2" t="s">
        <v>297</v>
      </c>
      <c r="EA14" s="2" t="s">
        <v>297</v>
      </c>
      <c r="EB14" s="10" t="s">
        <v>473</v>
      </c>
      <c r="EC14" s="2" t="s">
        <v>297</v>
      </c>
      <c r="ED14" s="2" t="s">
        <v>297</v>
      </c>
      <c r="EE14" s="17" t="s">
        <v>297</v>
      </c>
      <c r="EF14" s="2" t="s">
        <v>297</v>
      </c>
      <c r="EG14" s="2" t="s">
        <v>297</v>
      </c>
      <c r="EH14" s="2" t="s">
        <v>297</v>
      </c>
      <c r="EI14" s="2" t="s">
        <v>297</v>
      </c>
      <c r="EJ14" s="2" t="s">
        <v>297</v>
      </c>
      <c r="EK14" s="2" t="s">
        <v>297</v>
      </c>
      <c r="EL14" s="2" t="s">
        <v>297</v>
      </c>
      <c r="EM14" s="17" t="s">
        <v>297</v>
      </c>
      <c r="EN14" s="11" t="s">
        <v>141</v>
      </c>
      <c r="EO14" s="2" t="s">
        <v>297</v>
      </c>
      <c r="EP14" s="2" t="s">
        <v>297</v>
      </c>
      <c r="EQ14" s="2" t="s">
        <v>297</v>
      </c>
      <c r="ER14" s="2" t="s">
        <v>297</v>
      </c>
      <c r="ES14" s="10" t="s">
        <v>492</v>
      </c>
      <c r="ET14" s="2" t="s">
        <v>297</v>
      </c>
      <c r="EU14" s="2" t="s">
        <v>297</v>
      </c>
      <c r="EV14" s="2" t="s">
        <v>297</v>
      </c>
      <c r="EW14" s="17" t="s">
        <v>297</v>
      </c>
      <c r="EX14" s="2" t="s">
        <v>297</v>
      </c>
      <c r="EY14" s="2" t="s">
        <v>297</v>
      </c>
      <c r="EZ14" s="2" t="s">
        <v>297</v>
      </c>
      <c r="FA14" s="2" t="s">
        <v>297</v>
      </c>
      <c r="FB14" s="2" t="s">
        <v>297</v>
      </c>
    </row>
    <row r="15" spans="1:158" ht="88.9" customHeight="1" x14ac:dyDescent="0.25">
      <c r="A15" s="1">
        <v>975</v>
      </c>
      <c r="B15" s="2" t="s">
        <v>338</v>
      </c>
      <c r="C15" s="2" t="s">
        <v>339</v>
      </c>
      <c r="D15" s="2" t="s">
        <v>340</v>
      </c>
      <c r="E15" s="18" t="s">
        <v>522</v>
      </c>
      <c r="F15" s="2" t="s">
        <v>516</v>
      </c>
      <c r="G15" s="10" t="s">
        <v>88</v>
      </c>
      <c r="H15" s="2" t="s">
        <v>297</v>
      </c>
      <c r="I15" s="2" t="s">
        <v>297</v>
      </c>
      <c r="J15" s="17" t="s">
        <v>297</v>
      </c>
      <c r="K15" s="17" t="s">
        <v>297</v>
      </c>
      <c r="L15" s="2" t="s">
        <v>297</v>
      </c>
      <c r="M15" s="2" t="s">
        <v>297</v>
      </c>
      <c r="N15" s="11" t="s">
        <v>95</v>
      </c>
      <c r="O15" s="10" t="s">
        <v>97</v>
      </c>
      <c r="P15" s="17" t="s">
        <v>297</v>
      </c>
      <c r="Q15" s="2" t="s">
        <v>297</v>
      </c>
      <c r="R15" s="17" t="s">
        <v>297</v>
      </c>
      <c r="S15" s="2" t="s">
        <v>297</v>
      </c>
      <c r="T15" s="10" t="s">
        <v>102</v>
      </c>
      <c r="U15" s="10" t="s">
        <v>104</v>
      </c>
      <c r="V15" s="17" t="s">
        <v>297</v>
      </c>
      <c r="W15" s="2" t="s">
        <v>297</v>
      </c>
      <c r="X15" s="11" t="s">
        <v>457</v>
      </c>
      <c r="Y15" s="17" t="s">
        <v>297</v>
      </c>
      <c r="Z15" s="10" t="s">
        <v>299</v>
      </c>
      <c r="AA15" s="17" t="s">
        <v>297</v>
      </c>
      <c r="AB15" s="2" t="s">
        <v>297</v>
      </c>
      <c r="AC15" s="2" t="s">
        <v>297</v>
      </c>
      <c r="AD15" s="11" t="s">
        <v>458</v>
      </c>
      <c r="AE15" s="2" t="s">
        <v>297</v>
      </c>
      <c r="AF15" s="2" t="s">
        <v>297</v>
      </c>
      <c r="AG15" s="11" t="s">
        <v>112</v>
      </c>
      <c r="AH15" s="2" t="s">
        <v>297</v>
      </c>
      <c r="AI15" s="2" t="s">
        <v>297</v>
      </c>
      <c r="AJ15" s="10" t="s">
        <v>116</v>
      </c>
      <c r="AK15" s="2" t="s">
        <v>297</v>
      </c>
      <c r="AL15" s="2" t="s">
        <v>297</v>
      </c>
      <c r="AM15" s="12" t="s">
        <v>356</v>
      </c>
      <c r="AN15" s="2" t="s">
        <v>297</v>
      </c>
      <c r="AO15" s="2" t="s">
        <v>297</v>
      </c>
      <c r="AP15" s="17" t="s">
        <v>297</v>
      </c>
      <c r="AQ15" s="17" t="s">
        <v>297</v>
      </c>
      <c r="AR15" s="12" t="s">
        <v>459</v>
      </c>
      <c r="AS15" s="2" t="s">
        <v>297</v>
      </c>
      <c r="AT15" s="2" t="s">
        <v>297</v>
      </c>
      <c r="AU15" s="2" t="s">
        <v>297</v>
      </c>
      <c r="AV15" s="2" t="s">
        <v>297</v>
      </c>
      <c r="AW15" s="2" t="s">
        <v>297</v>
      </c>
      <c r="AX15" s="10" t="s">
        <v>460</v>
      </c>
      <c r="AY15" s="2" t="s">
        <v>297</v>
      </c>
      <c r="AZ15" s="2" t="s">
        <v>297</v>
      </c>
      <c r="BA15" s="17" t="s">
        <v>297</v>
      </c>
      <c r="BB15" s="2" t="s">
        <v>297</v>
      </c>
      <c r="BC15" s="2" t="s">
        <v>297</v>
      </c>
      <c r="BD15" s="2" t="s">
        <v>297</v>
      </c>
      <c r="BE15" s="10" t="s">
        <v>417</v>
      </c>
      <c r="BF15" s="2" t="s">
        <v>297</v>
      </c>
      <c r="BG15" s="17" t="s">
        <v>297</v>
      </c>
      <c r="BH15" s="2" t="s">
        <v>297</v>
      </c>
      <c r="BI15" s="12" t="s">
        <v>387</v>
      </c>
      <c r="BJ15" s="2" t="s">
        <v>297</v>
      </c>
      <c r="BK15" s="2" t="s">
        <v>297</v>
      </c>
      <c r="BL15" s="2" t="s">
        <v>297</v>
      </c>
      <c r="BM15" s="2" t="s">
        <v>297</v>
      </c>
      <c r="BN15" s="2" t="s">
        <v>297</v>
      </c>
      <c r="BO15" s="2" t="s">
        <v>297</v>
      </c>
      <c r="BP15" s="2" t="s">
        <v>297</v>
      </c>
      <c r="BQ15" s="2" t="s">
        <v>297</v>
      </c>
      <c r="BR15" s="2" t="s">
        <v>297</v>
      </c>
      <c r="BS15" s="12" t="s">
        <v>410</v>
      </c>
      <c r="BT15" s="2" t="s">
        <v>297</v>
      </c>
      <c r="BU15" s="2" t="s">
        <v>297</v>
      </c>
      <c r="BV15" s="10" t="s">
        <v>399</v>
      </c>
      <c r="BW15" s="2" t="s">
        <v>297</v>
      </c>
      <c r="BX15" s="2" t="s">
        <v>297</v>
      </c>
      <c r="BY15" s="2" t="s">
        <v>297</v>
      </c>
      <c r="BZ15" s="2" t="s">
        <v>297</v>
      </c>
      <c r="CA15" s="2" t="s">
        <v>297</v>
      </c>
      <c r="CB15" s="2" t="s">
        <v>297</v>
      </c>
      <c r="CC15" s="2" t="s">
        <v>297</v>
      </c>
      <c r="CD15" s="2" t="s">
        <v>297</v>
      </c>
      <c r="CE15" s="2" t="s">
        <v>297</v>
      </c>
      <c r="CF15" s="17" t="s">
        <v>297</v>
      </c>
      <c r="CG15" s="2" t="s">
        <v>297</v>
      </c>
      <c r="CH15" s="2" t="s">
        <v>297</v>
      </c>
      <c r="CI15" s="2" t="s">
        <v>297</v>
      </c>
      <c r="CJ15" s="11" t="s">
        <v>126</v>
      </c>
      <c r="CK15" s="11" t="s">
        <v>461</v>
      </c>
      <c r="CL15" s="2" t="s">
        <v>297</v>
      </c>
      <c r="CM15" s="2" t="s">
        <v>297</v>
      </c>
      <c r="CN15" s="2" t="s">
        <v>297</v>
      </c>
      <c r="CO15" s="2" t="s">
        <v>297</v>
      </c>
      <c r="CP15" s="2" t="s">
        <v>297</v>
      </c>
      <c r="CQ15" s="2" t="s">
        <v>297</v>
      </c>
      <c r="CR15" s="2" t="s">
        <v>297</v>
      </c>
      <c r="CS15" s="2" t="s">
        <v>297</v>
      </c>
      <c r="CT15" s="17" t="s">
        <v>297</v>
      </c>
      <c r="CU15" s="2" t="s">
        <v>297</v>
      </c>
      <c r="CV15" s="2" t="s">
        <v>297</v>
      </c>
      <c r="CW15" s="11" t="s">
        <v>462</v>
      </c>
      <c r="CX15" s="2" t="s">
        <v>297</v>
      </c>
      <c r="CY15" s="2" t="s">
        <v>297</v>
      </c>
      <c r="CZ15" s="17" t="s">
        <v>297</v>
      </c>
      <c r="DA15" s="2" t="s">
        <v>297</v>
      </c>
      <c r="DB15" s="2" t="s">
        <v>297</v>
      </c>
      <c r="DC15" s="2" t="s">
        <v>297</v>
      </c>
      <c r="DD15" s="2" t="s">
        <v>297</v>
      </c>
      <c r="DE15" s="2" t="s">
        <v>297</v>
      </c>
      <c r="DF15" s="2" t="s">
        <v>297</v>
      </c>
      <c r="DG15" s="2" t="s">
        <v>297</v>
      </c>
      <c r="DH15" s="2" t="s">
        <v>297</v>
      </c>
      <c r="DI15" s="17" t="s">
        <v>297</v>
      </c>
      <c r="DJ15" s="2" t="s">
        <v>297</v>
      </c>
      <c r="DK15" s="2" t="s">
        <v>297</v>
      </c>
      <c r="DL15" s="2" t="s">
        <v>297</v>
      </c>
      <c r="DM15" s="2" t="s">
        <v>297</v>
      </c>
      <c r="DN15" s="11" t="s">
        <v>463</v>
      </c>
      <c r="DO15" s="17" t="s">
        <v>297</v>
      </c>
      <c r="DP15" s="2" t="s">
        <v>297</v>
      </c>
      <c r="DQ15" s="2" t="s">
        <v>297</v>
      </c>
      <c r="DR15" s="2" t="s">
        <v>297</v>
      </c>
      <c r="DS15" s="2" t="s">
        <v>297</v>
      </c>
      <c r="DT15" s="2" t="s">
        <v>297</v>
      </c>
      <c r="DU15" s="2" t="s">
        <v>297</v>
      </c>
      <c r="DV15" s="11" t="s">
        <v>464</v>
      </c>
      <c r="DW15" s="2" t="s">
        <v>297</v>
      </c>
      <c r="DX15" s="2" t="s">
        <v>297</v>
      </c>
      <c r="DY15" s="2" t="s">
        <v>297</v>
      </c>
      <c r="DZ15" s="2" t="s">
        <v>297</v>
      </c>
      <c r="EA15" s="2" t="s">
        <v>297</v>
      </c>
      <c r="EB15" s="2" t="s">
        <v>297</v>
      </c>
      <c r="EC15" s="2" t="s">
        <v>297</v>
      </c>
      <c r="ED15" s="17" t="s">
        <v>297</v>
      </c>
      <c r="EE15" s="2" t="s">
        <v>297</v>
      </c>
      <c r="EF15" s="11" t="s">
        <v>465</v>
      </c>
      <c r="EG15" s="2" t="s">
        <v>297</v>
      </c>
      <c r="EH15" s="2" t="s">
        <v>297</v>
      </c>
      <c r="EI15" s="2" t="s">
        <v>297</v>
      </c>
      <c r="EJ15" s="17" t="s">
        <v>297</v>
      </c>
      <c r="EK15" s="2" t="s">
        <v>297</v>
      </c>
      <c r="EL15" s="2" t="s">
        <v>297</v>
      </c>
      <c r="EM15" s="2" t="s">
        <v>297</v>
      </c>
      <c r="EN15" s="2" t="s">
        <v>297</v>
      </c>
      <c r="EO15" s="11" t="s">
        <v>139</v>
      </c>
      <c r="EP15" s="2" t="s">
        <v>297</v>
      </c>
      <c r="EQ15" s="2" t="s">
        <v>297</v>
      </c>
      <c r="ER15" s="2" t="s">
        <v>297</v>
      </c>
      <c r="ES15" s="2" t="s">
        <v>297</v>
      </c>
      <c r="ET15" s="10" t="s">
        <v>466</v>
      </c>
      <c r="EU15" s="2" t="s">
        <v>297</v>
      </c>
      <c r="EV15" s="2" t="s">
        <v>297</v>
      </c>
      <c r="EW15" s="2" t="s">
        <v>297</v>
      </c>
      <c r="EX15" s="17" t="s">
        <v>297</v>
      </c>
      <c r="EY15" s="2" t="s">
        <v>297</v>
      </c>
      <c r="EZ15" s="2" t="s">
        <v>297</v>
      </c>
      <c r="FA15" s="2" t="s">
        <v>297</v>
      </c>
      <c r="FB15" s="2" t="s">
        <v>297</v>
      </c>
    </row>
    <row r="16" spans="1:158" ht="88.9" customHeight="1" x14ac:dyDescent="0.25">
      <c r="A16" s="1">
        <v>3677</v>
      </c>
      <c r="B16" s="2" t="s">
        <v>48</v>
      </c>
      <c r="C16" s="2" t="s">
        <v>49</v>
      </c>
      <c r="D16" s="2" t="s">
        <v>50</v>
      </c>
      <c r="E16" s="18" t="s">
        <v>528</v>
      </c>
      <c r="F16" s="2" t="s">
        <v>516</v>
      </c>
      <c r="G16" s="2" t="s">
        <v>297</v>
      </c>
      <c r="H16" s="2" t="s">
        <v>297</v>
      </c>
      <c r="I16" s="10" t="s">
        <v>90</v>
      </c>
      <c r="J16" s="2" t="s">
        <v>297</v>
      </c>
      <c r="K16" s="17" t="s">
        <v>297</v>
      </c>
      <c r="L16" s="2" t="s">
        <v>297</v>
      </c>
      <c r="M16" s="10" t="s">
        <v>96</v>
      </c>
      <c r="N16" s="2" t="s">
        <v>297</v>
      </c>
      <c r="O16" s="2" t="s">
        <v>297</v>
      </c>
      <c r="P16" s="10" t="s">
        <v>98</v>
      </c>
      <c r="Q16" s="17" t="s">
        <v>297</v>
      </c>
      <c r="R16" s="10" t="s">
        <v>100</v>
      </c>
      <c r="S16" s="2" t="s">
        <v>297</v>
      </c>
      <c r="T16" s="17" t="s">
        <v>297</v>
      </c>
      <c r="U16" s="10" t="s">
        <v>104</v>
      </c>
      <c r="V16" s="2" t="s">
        <v>297</v>
      </c>
      <c r="W16" s="2" t="s">
        <v>297</v>
      </c>
      <c r="X16" s="17" t="s">
        <v>297</v>
      </c>
      <c r="Y16" s="11" t="s">
        <v>298</v>
      </c>
      <c r="Z16" s="10" t="s">
        <v>299</v>
      </c>
      <c r="AA16" s="17" t="s">
        <v>297</v>
      </c>
      <c r="AB16" s="2" t="s">
        <v>297</v>
      </c>
      <c r="AC16" s="11" t="s">
        <v>300</v>
      </c>
      <c r="AD16" s="2" t="s">
        <v>297</v>
      </c>
      <c r="AE16" s="2" t="s">
        <v>297</v>
      </c>
      <c r="AF16" s="11" t="s">
        <v>301</v>
      </c>
      <c r="AG16" s="2" t="s">
        <v>297</v>
      </c>
      <c r="AH16" s="2" t="s">
        <v>297</v>
      </c>
      <c r="AI16" s="17" t="s">
        <v>297</v>
      </c>
      <c r="AJ16" s="10" t="s">
        <v>116</v>
      </c>
      <c r="AK16" s="12" t="s">
        <v>302</v>
      </c>
      <c r="AL16" s="2" t="s">
        <v>297</v>
      </c>
      <c r="AM16" s="17" t="s">
        <v>297</v>
      </c>
      <c r="AN16" s="2" t="s">
        <v>297</v>
      </c>
      <c r="AO16" s="2" t="s">
        <v>297</v>
      </c>
      <c r="AP16" s="2" t="s">
        <v>297</v>
      </c>
      <c r="AQ16" s="17" t="s">
        <v>297</v>
      </c>
      <c r="AR16" s="2" t="s">
        <v>297</v>
      </c>
      <c r="AS16" s="2" t="s">
        <v>297</v>
      </c>
      <c r="AT16" s="2" t="s">
        <v>297</v>
      </c>
      <c r="AU16" s="2" t="s">
        <v>297</v>
      </c>
      <c r="AV16" s="10" t="s">
        <v>303</v>
      </c>
      <c r="AW16" s="17" t="s">
        <v>297</v>
      </c>
      <c r="AX16" s="2" t="s">
        <v>297</v>
      </c>
      <c r="AY16" s="12" t="s">
        <v>304</v>
      </c>
      <c r="AZ16" s="2" t="s">
        <v>297</v>
      </c>
      <c r="BA16" s="2" t="s">
        <v>297</v>
      </c>
      <c r="BB16" s="2" t="s">
        <v>297</v>
      </c>
      <c r="BC16" s="17" t="s">
        <v>297</v>
      </c>
      <c r="BD16" s="2" t="s">
        <v>297</v>
      </c>
      <c r="BE16" s="2" t="s">
        <v>297</v>
      </c>
      <c r="BF16" s="10" t="s">
        <v>305</v>
      </c>
      <c r="BG16" s="2" t="s">
        <v>297</v>
      </c>
      <c r="BH16" s="2" t="s">
        <v>297</v>
      </c>
      <c r="BI16" s="2" t="s">
        <v>297</v>
      </c>
      <c r="BJ16" s="2" t="s">
        <v>297</v>
      </c>
      <c r="BK16" s="2" t="s">
        <v>297</v>
      </c>
      <c r="BL16" s="10" t="s">
        <v>306</v>
      </c>
      <c r="BM16" s="2" t="s">
        <v>297</v>
      </c>
      <c r="BN16" s="2" t="s">
        <v>297</v>
      </c>
      <c r="BO16" s="17" t="s">
        <v>297</v>
      </c>
      <c r="BP16" s="2" t="s">
        <v>297</v>
      </c>
      <c r="BQ16" s="2" t="s">
        <v>297</v>
      </c>
      <c r="BR16" s="2" t="s">
        <v>297</v>
      </c>
      <c r="BS16" s="2" t="s">
        <v>297</v>
      </c>
      <c r="BT16" s="10" t="s">
        <v>307</v>
      </c>
      <c r="BU16" s="2" t="s">
        <v>297</v>
      </c>
      <c r="BV16" s="2" t="s">
        <v>297</v>
      </c>
      <c r="BW16" s="2" t="s">
        <v>297</v>
      </c>
      <c r="BX16" s="17" t="s">
        <v>297</v>
      </c>
      <c r="BY16" s="10" t="s">
        <v>308</v>
      </c>
      <c r="BZ16" s="2" t="s">
        <v>297</v>
      </c>
      <c r="CA16" s="2" t="s">
        <v>297</v>
      </c>
      <c r="CB16" s="17" t="s">
        <v>297</v>
      </c>
      <c r="CC16" s="2" t="s">
        <v>297</v>
      </c>
      <c r="CD16" s="2" t="s">
        <v>297</v>
      </c>
      <c r="CE16" s="11" t="s">
        <v>121</v>
      </c>
      <c r="CF16" s="2" t="s">
        <v>297</v>
      </c>
      <c r="CG16" s="2" t="s">
        <v>297</v>
      </c>
      <c r="CH16" s="2" t="s">
        <v>297</v>
      </c>
      <c r="CI16" s="2" t="s">
        <v>297</v>
      </c>
      <c r="CJ16" s="2" t="s">
        <v>297</v>
      </c>
      <c r="CK16" s="2" t="s">
        <v>297</v>
      </c>
      <c r="CL16" s="17" t="s">
        <v>297</v>
      </c>
      <c r="CM16" s="2" t="s">
        <v>297</v>
      </c>
      <c r="CN16" s="2" t="s">
        <v>297</v>
      </c>
      <c r="CO16" s="2" t="s">
        <v>297</v>
      </c>
      <c r="CP16" s="2" t="s">
        <v>297</v>
      </c>
      <c r="CQ16" s="2" t="s">
        <v>297</v>
      </c>
      <c r="CR16" s="11" t="s">
        <v>309</v>
      </c>
      <c r="CS16" s="2" t="s">
        <v>297</v>
      </c>
      <c r="CT16" s="2" t="s">
        <v>297</v>
      </c>
      <c r="CU16" s="2" t="s">
        <v>297</v>
      </c>
      <c r="CV16" s="2" t="s">
        <v>297</v>
      </c>
      <c r="CW16" s="2" t="s">
        <v>297</v>
      </c>
      <c r="CX16" s="2" t="s">
        <v>297</v>
      </c>
      <c r="CY16" s="2" t="s">
        <v>297</v>
      </c>
      <c r="CZ16" s="2" t="s">
        <v>297</v>
      </c>
      <c r="DA16" s="2" t="s">
        <v>297</v>
      </c>
      <c r="DB16" s="17" t="s">
        <v>297</v>
      </c>
      <c r="DC16" s="11" t="s">
        <v>130</v>
      </c>
      <c r="DD16" s="2" t="s">
        <v>297</v>
      </c>
      <c r="DE16" s="2" t="s">
        <v>297</v>
      </c>
      <c r="DF16" s="17" t="s">
        <v>297</v>
      </c>
      <c r="DG16" s="2" t="s">
        <v>297</v>
      </c>
      <c r="DH16" s="2" t="s">
        <v>297</v>
      </c>
      <c r="DI16" s="2" t="s">
        <v>297</v>
      </c>
      <c r="DJ16" s="2" t="s">
        <v>297</v>
      </c>
      <c r="DK16" s="11" t="s">
        <v>310</v>
      </c>
      <c r="DL16" s="2" t="s">
        <v>297</v>
      </c>
      <c r="DM16" s="2" t="s">
        <v>297</v>
      </c>
      <c r="DN16" s="2" t="s">
        <v>297</v>
      </c>
      <c r="DO16" s="10" t="s">
        <v>311</v>
      </c>
      <c r="DP16" s="2" t="s">
        <v>297</v>
      </c>
      <c r="DQ16" s="2" t="s">
        <v>297</v>
      </c>
      <c r="DR16" s="2" t="s">
        <v>297</v>
      </c>
      <c r="DS16" s="2" t="s">
        <v>297</v>
      </c>
      <c r="DT16" s="2" t="s">
        <v>297</v>
      </c>
      <c r="DU16" s="2" t="s">
        <v>297</v>
      </c>
      <c r="DV16" s="2" t="s">
        <v>297</v>
      </c>
      <c r="DW16" s="17" t="s">
        <v>297</v>
      </c>
      <c r="DX16" s="2" t="s">
        <v>297</v>
      </c>
      <c r="DY16" s="2" t="s">
        <v>297</v>
      </c>
      <c r="DZ16" s="2" t="s">
        <v>297</v>
      </c>
      <c r="EA16" s="2" t="s">
        <v>297</v>
      </c>
      <c r="EB16" s="2" t="s">
        <v>297</v>
      </c>
      <c r="EC16" s="17" t="s">
        <v>297</v>
      </c>
      <c r="ED16" s="10" t="s">
        <v>312</v>
      </c>
      <c r="EE16" s="2" t="s">
        <v>297</v>
      </c>
      <c r="EF16" s="2" t="s">
        <v>297</v>
      </c>
      <c r="EG16" s="2" t="s">
        <v>297</v>
      </c>
      <c r="EH16" s="2" t="s">
        <v>297</v>
      </c>
      <c r="EI16" s="2" t="s">
        <v>297</v>
      </c>
      <c r="EJ16" s="2" t="s">
        <v>297</v>
      </c>
      <c r="EK16" s="2" t="s">
        <v>297</v>
      </c>
      <c r="EL16" s="2" t="s">
        <v>297</v>
      </c>
      <c r="EM16" s="10" t="s">
        <v>140</v>
      </c>
      <c r="EN16" s="2" t="s">
        <v>297</v>
      </c>
      <c r="EO16" s="2" t="s">
        <v>297</v>
      </c>
      <c r="EP16" s="17" t="s">
        <v>297</v>
      </c>
      <c r="EQ16" s="2" t="s">
        <v>297</v>
      </c>
      <c r="ER16" s="2" t="s">
        <v>297</v>
      </c>
      <c r="ES16" s="2" t="s">
        <v>297</v>
      </c>
      <c r="ET16" s="2" t="s">
        <v>297</v>
      </c>
      <c r="EU16" s="2" t="s">
        <v>297</v>
      </c>
      <c r="EV16" s="2" t="s">
        <v>297</v>
      </c>
      <c r="EW16" s="2" t="s">
        <v>297</v>
      </c>
      <c r="EX16" s="12" t="s">
        <v>313</v>
      </c>
      <c r="EY16" s="2" t="s">
        <v>297</v>
      </c>
      <c r="EZ16" s="17" t="s">
        <v>297</v>
      </c>
      <c r="FA16" s="2" t="s">
        <v>297</v>
      </c>
      <c r="FB16" s="2" t="s">
        <v>297</v>
      </c>
    </row>
    <row r="17" spans="1:158" ht="88.9" customHeight="1" x14ac:dyDescent="0.25">
      <c r="A17" s="1">
        <v>483</v>
      </c>
      <c r="B17" s="2" t="s">
        <v>328</v>
      </c>
      <c r="C17" s="2" t="s">
        <v>329</v>
      </c>
      <c r="D17" s="2" t="s">
        <v>327</v>
      </c>
      <c r="E17" s="18" t="s">
        <v>530</v>
      </c>
      <c r="F17" s="2" t="s">
        <v>516</v>
      </c>
      <c r="G17" s="17" t="s">
        <v>297</v>
      </c>
      <c r="H17" s="2" t="s">
        <v>297</v>
      </c>
      <c r="I17" s="10" t="s">
        <v>90</v>
      </c>
      <c r="J17" s="2" t="s">
        <v>297</v>
      </c>
      <c r="K17" s="2" t="s">
        <v>297</v>
      </c>
      <c r="L17" s="2" t="s">
        <v>297</v>
      </c>
      <c r="M17" s="10" t="s">
        <v>96</v>
      </c>
      <c r="N17" s="2" t="s">
        <v>297</v>
      </c>
      <c r="O17" s="10" t="s">
        <v>97</v>
      </c>
      <c r="P17" s="2" t="s">
        <v>297</v>
      </c>
      <c r="Q17" s="17" t="s">
        <v>297</v>
      </c>
      <c r="R17" s="2" t="s">
        <v>297</v>
      </c>
      <c r="S17" s="2" t="s">
        <v>297</v>
      </c>
      <c r="T17" s="10" t="s">
        <v>102</v>
      </c>
      <c r="U17" s="2" t="s">
        <v>297</v>
      </c>
      <c r="V17" s="2" t="s">
        <v>297</v>
      </c>
      <c r="W17" s="10" t="s">
        <v>106</v>
      </c>
      <c r="X17" s="10" t="s">
        <v>354</v>
      </c>
      <c r="Y17" s="17" t="s">
        <v>297</v>
      </c>
      <c r="Z17" s="2" t="s">
        <v>297</v>
      </c>
      <c r="AA17" s="10" t="s">
        <v>424</v>
      </c>
      <c r="AB17" s="17" t="s">
        <v>297</v>
      </c>
      <c r="AC17" s="17" t="s">
        <v>297</v>
      </c>
      <c r="AD17" s="10" t="s">
        <v>355</v>
      </c>
      <c r="AE17" s="10" t="s">
        <v>425</v>
      </c>
      <c r="AF17" s="2" t="s">
        <v>297</v>
      </c>
      <c r="AG17" s="17" t="s">
        <v>297</v>
      </c>
      <c r="AH17" s="10" t="s">
        <v>113</v>
      </c>
      <c r="AI17" s="2" t="s">
        <v>297</v>
      </c>
      <c r="AJ17" s="2" t="s">
        <v>297</v>
      </c>
      <c r="AK17" s="2" t="s">
        <v>297</v>
      </c>
      <c r="AL17" s="12" t="s">
        <v>415</v>
      </c>
      <c r="AM17" s="17" t="s">
        <v>297</v>
      </c>
      <c r="AN17" s="2" t="s">
        <v>297</v>
      </c>
      <c r="AO17" s="2" t="s">
        <v>297</v>
      </c>
      <c r="AP17" s="2" t="s">
        <v>297</v>
      </c>
      <c r="AQ17" s="2" t="s">
        <v>297</v>
      </c>
      <c r="AR17" s="2" t="s">
        <v>297</v>
      </c>
      <c r="AS17" s="2" t="s">
        <v>297</v>
      </c>
      <c r="AT17" s="10" t="s">
        <v>426</v>
      </c>
      <c r="AU17" s="2" t="s">
        <v>297</v>
      </c>
      <c r="AV17" s="2" t="s">
        <v>297</v>
      </c>
      <c r="AW17" s="2" t="s">
        <v>297</v>
      </c>
      <c r="AX17" s="2" t="s">
        <v>297</v>
      </c>
      <c r="AY17" s="17" t="s">
        <v>297</v>
      </c>
      <c r="AZ17" s="2" t="s">
        <v>297</v>
      </c>
      <c r="BA17" s="12" t="s">
        <v>427</v>
      </c>
      <c r="BB17" s="2" t="s">
        <v>297</v>
      </c>
      <c r="BC17" s="2" t="s">
        <v>297</v>
      </c>
      <c r="BD17" s="2" t="s">
        <v>297</v>
      </c>
      <c r="BE17" s="10" t="s">
        <v>417</v>
      </c>
      <c r="BF17" s="17" t="s">
        <v>297</v>
      </c>
      <c r="BG17" s="2" t="s">
        <v>297</v>
      </c>
      <c r="BH17" s="2" t="s">
        <v>297</v>
      </c>
      <c r="BI17" s="2" t="s">
        <v>297</v>
      </c>
      <c r="BJ17" s="2" t="s">
        <v>297</v>
      </c>
      <c r="BK17" s="2" t="s">
        <v>297</v>
      </c>
      <c r="BL17" s="10" t="s">
        <v>306</v>
      </c>
      <c r="BM17" s="2" t="s">
        <v>297</v>
      </c>
      <c r="BN17" s="17" t="s">
        <v>297</v>
      </c>
      <c r="BO17" s="10" t="s">
        <v>375</v>
      </c>
      <c r="BP17" s="2" t="s">
        <v>297</v>
      </c>
      <c r="BQ17" s="17" t="s">
        <v>297</v>
      </c>
      <c r="BR17" s="2" t="s">
        <v>297</v>
      </c>
      <c r="BS17" s="2" t="s">
        <v>297</v>
      </c>
      <c r="BT17" s="2" t="s">
        <v>297</v>
      </c>
      <c r="BU17" s="2" t="s">
        <v>297</v>
      </c>
      <c r="BV17" s="2" t="s">
        <v>297</v>
      </c>
      <c r="BW17" s="2" t="s">
        <v>297</v>
      </c>
      <c r="BX17" s="2" t="s">
        <v>297</v>
      </c>
      <c r="BY17" s="10" t="s">
        <v>308</v>
      </c>
      <c r="BZ17" s="17" t="s">
        <v>297</v>
      </c>
      <c r="CA17" s="2" t="s">
        <v>297</v>
      </c>
      <c r="CB17" s="2" t="s">
        <v>297</v>
      </c>
      <c r="CC17" s="2" t="s">
        <v>297</v>
      </c>
      <c r="CD17" s="2" t="s">
        <v>297</v>
      </c>
      <c r="CE17" s="2" t="s">
        <v>297</v>
      </c>
      <c r="CF17" s="2" t="s">
        <v>297</v>
      </c>
      <c r="CG17" s="2" t="s">
        <v>297</v>
      </c>
      <c r="CH17" s="11" t="s">
        <v>124</v>
      </c>
      <c r="CI17" s="2" t="s">
        <v>297</v>
      </c>
      <c r="CJ17" s="17" t="s">
        <v>297</v>
      </c>
      <c r="CK17" s="2" t="s">
        <v>297</v>
      </c>
      <c r="CL17" s="2" t="s">
        <v>297</v>
      </c>
      <c r="CM17" s="17" t="s">
        <v>297</v>
      </c>
      <c r="CN17" s="11" t="s">
        <v>428</v>
      </c>
      <c r="CO17" s="2" t="s">
        <v>297</v>
      </c>
      <c r="CP17" s="2" t="s">
        <v>297</v>
      </c>
      <c r="CQ17" s="2" t="s">
        <v>297</v>
      </c>
      <c r="CR17" s="2" t="s">
        <v>297</v>
      </c>
      <c r="CS17" s="2" t="s">
        <v>297</v>
      </c>
      <c r="CT17" s="2" t="s">
        <v>297</v>
      </c>
      <c r="CU17" s="2" t="s">
        <v>297</v>
      </c>
      <c r="CV17" s="2" t="s">
        <v>297</v>
      </c>
      <c r="CW17" s="2" t="s">
        <v>297</v>
      </c>
      <c r="CX17" s="2" t="s">
        <v>297</v>
      </c>
      <c r="CY17" s="2" t="s">
        <v>297</v>
      </c>
      <c r="CZ17" s="2" t="s">
        <v>297</v>
      </c>
      <c r="DA17" s="2" t="s">
        <v>297</v>
      </c>
      <c r="DB17" s="10" t="s">
        <v>131</v>
      </c>
      <c r="DC17" s="17" t="s">
        <v>297</v>
      </c>
      <c r="DD17" s="2" t="s">
        <v>297</v>
      </c>
      <c r="DE17" s="2" t="s">
        <v>297</v>
      </c>
      <c r="DF17" s="2" t="s">
        <v>297</v>
      </c>
      <c r="DG17" s="2" t="s">
        <v>297</v>
      </c>
      <c r="DH17" s="11" t="s">
        <v>429</v>
      </c>
      <c r="DI17" s="2" t="s">
        <v>297</v>
      </c>
      <c r="DJ17" s="2" t="s">
        <v>297</v>
      </c>
      <c r="DK17" s="2" t="s">
        <v>297</v>
      </c>
      <c r="DL17" s="17" t="s">
        <v>297</v>
      </c>
      <c r="DM17" s="2" t="s">
        <v>297</v>
      </c>
      <c r="DN17" s="2" t="s">
        <v>297</v>
      </c>
      <c r="DO17" s="12" t="s">
        <v>430</v>
      </c>
      <c r="DP17" s="2" t="s">
        <v>297</v>
      </c>
      <c r="DQ17" s="2" t="s">
        <v>297</v>
      </c>
      <c r="DR17" s="2" t="s">
        <v>297</v>
      </c>
      <c r="DS17" s="2" t="s">
        <v>297</v>
      </c>
      <c r="DT17" s="2" t="s">
        <v>297</v>
      </c>
      <c r="DU17" s="2" t="s">
        <v>297</v>
      </c>
      <c r="DV17" s="2" t="s">
        <v>297</v>
      </c>
      <c r="DW17" s="2" t="s">
        <v>297</v>
      </c>
      <c r="DX17" s="2" t="s">
        <v>297</v>
      </c>
      <c r="DY17" s="2" t="s">
        <v>297</v>
      </c>
      <c r="DZ17" s="2" t="s">
        <v>297</v>
      </c>
      <c r="EA17" s="2" t="s">
        <v>297</v>
      </c>
      <c r="EB17" s="2" t="s">
        <v>297</v>
      </c>
      <c r="EC17" s="17" t="s">
        <v>297</v>
      </c>
      <c r="ED17" s="2" t="s">
        <v>297</v>
      </c>
      <c r="EE17" s="10" t="s">
        <v>431</v>
      </c>
      <c r="EF17" s="2" t="s">
        <v>297</v>
      </c>
      <c r="EG17" s="2" t="s">
        <v>297</v>
      </c>
      <c r="EH17" s="2" t="s">
        <v>297</v>
      </c>
      <c r="EI17" s="2" t="s">
        <v>297</v>
      </c>
      <c r="EJ17" s="17" t="s">
        <v>297</v>
      </c>
      <c r="EK17" s="2" t="s">
        <v>297</v>
      </c>
      <c r="EL17" s="2" t="s">
        <v>297</v>
      </c>
      <c r="EM17" s="10" t="s">
        <v>140</v>
      </c>
      <c r="EN17" s="2" t="s">
        <v>297</v>
      </c>
      <c r="EO17" s="2" t="s">
        <v>297</v>
      </c>
      <c r="EP17" s="2" t="s">
        <v>297</v>
      </c>
      <c r="EQ17" s="2" t="s">
        <v>297</v>
      </c>
      <c r="ER17" s="2" t="s">
        <v>297</v>
      </c>
      <c r="ES17" s="2" t="s">
        <v>297</v>
      </c>
      <c r="ET17" s="2" t="s">
        <v>297</v>
      </c>
      <c r="EU17" s="2" t="s">
        <v>297</v>
      </c>
      <c r="EV17" s="2" t="s">
        <v>297</v>
      </c>
      <c r="EW17" s="10" t="s">
        <v>432</v>
      </c>
      <c r="EX17" s="17" t="s">
        <v>297</v>
      </c>
      <c r="EY17" s="2" t="s">
        <v>297</v>
      </c>
      <c r="EZ17" s="2" t="s">
        <v>297</v>
      </c>
      <c r="FA17" s="2" t="s">
        <v>297</v>
      </c>
      <c r="FB17" s="2" t="s">
        <v>297</v>
      </c>
    </row>
    <row r="18" spans="1:158" ht="88.9" customHeight="1" x14ac:dyDescent="0.25">
      <c r="A18" s="1">
        <v>2176</v>
      </c>
      <c r="B18" s="2" t="s">
        <v>328</v>
      </c>
      <c r="C18" s="2" t="s">
        <v>351</v>
      </c>
      <c r="D18" s="2" t="s">
        <v>321</v>
      </c>
      <c r="E18" s="18" t="s">
        <v>529</v>
      </c>
      <c r="F18" s="2" t="s">
        <v>516</v>
      </c>
      <c r="G18" s="10" t="s">
        <v>88</v>
      </c>
      <c r="H18" s="2" t="s">
        <v>297</v>
      </c>
      <c r="I18" s="2" t="s">
        <v>297</v>
      </c>
      <c r="J18" s="2" t="s">
        <v>297</v>
      </c>
      <c r="K18" s="2" t="s">
        <v>297</v>
      </c>
      <c r="L18" s="10" t="s">
        <v>93</v>
      </c>
      <c r="M18" s="2" t="s">
        <v>297</v>
      </c>
      <c r="N18" s="17" t="s">
        <v>297</v>
      </c>
      <c r="O18" s="17" t="s">
        <v>297</v>
      </c>
      <c r="P18" s="10" t="s">
        <v>98</v>
      </c>
      <c r="Q18" s="2" t="s">
        <v>297</v>
      </c>
      <c r="R18" s="2" t="s">
        <v>297</v>
      </c>
      <c r="S18" s="10" t="s">
        <v>101</v>
      </c>
      <c r="T18" s="17" t="s">
        <v>297</v>
      </c>
      <c r="U18" s="10" t="s">
        <v>104</v>
      </c>
      <c r="V18" s="2" t="s">
        <v>297</v>
      </c>
      <c r="W18" s="2" t="s">
        <v>297</v>
      </c>
      <c r="X18" s="10" t="s">
        <v>354</v>
      </c>
      <c r="Y18" s="2" t="s">
        <v>297</v>
      </c>
      <c r="Z18" s="17" t="s">
        <v>297</v>
      </c>
      <c r="AA18" s="2" t="s">
        <v>297</v>
      </c>
      <c r="AB18" s="10" t="s">
        <v>382</v>
      </c>
      <c r="AC18" s="2" t="s">
        <v>297</v>
      </c>
      <c r="AD18" s="10" t="s">
        <v>355</v>
      </c>
      <c r="AE18" s="11" t="s">
        <v>370</v>
      </c>
      <c r="AF18" s="2" t="s">
        <v>297</v>
      </c>
      <c r="AG18" s="17" t="s">
        <v>297</v>
      </c>
      <c r="AH18" s="2" t="s">
        <v>297</v>
      </c>
      <c r="AI18" s="10" t="s">
        <v>115</v>
      </c>
      <c r="AJ18" s="17" t="s">
        <v>297</v>
      </c>
      <c r="AK18" s="12" t="s">
        <v>302</v>
      </c>
      <c r="AL18" s="2" t="s">
        <v>297</v>
      </c>
      <c r="AM18" s="17" t="s">
        <v>297</v>
      </c>
      <c r="AN18" s="2" t="s">
        <v>297</v>
      </c>
      <c r="AO18" s="2" t="s">
        <v>297</v>
      </c>
      <c r="AP18" s="2" t="s">
        <v>297</v>
      </c>
      <c r="AQ18" s="10" t="s">
        <v>384</v>
      </c>
      <c r="AR18" s="17" t="s">
        <v>297</v>
      </c>
      <c r="AS18" s="2" t="s">
        <v>297</v>
      </c>
      <c r="AT18" s="2" t="s">
        <v>297</v>
      </c>
      <c r="AU18" s="2" t="s">
        <v>297</v>
      </c>
      <c r="AV18" s="2" t="s">
        <v>297</v>
      </c>
      <c r="AW18" s="2" t="s">
        <v>297</v>
      </c>
      <c r="AX18" s="10" t="s">
        <v>460</v>
      </c>
      <c r="AY18" s="2" t="s">
        <v>297</v>
      </c>
      <c r="AZ18" s="2" t="s">
        <v>297</v>
      </c>
      <c r="BA18" s="2" t="s">
        <v>297</v>
      </c>
      <c r="BB18" s="2" t="s">
        <v>297</v>
      </c>
      <c r="BC18" s="2" t="s">
        <v>297</v>
      </c>
      <c r="BD18" s="2" t="s">
        <v>297</v>
      </c>
      <c r="BE18" s="17" t="s">
        <v>297</v>
      </c>
      <c r="BF18" s="2" t="s">
        <v>297</v>
      </c>
      <c r="BG18" s="12" t="s">
        <v>501</v>
      </c>
      <c r="BH18" s="2" t="s">
        <v>297</v>
      </c>
      <c r="BI18" s="11" t="s">
        <v>502</v>
      </c>
      <c r="BJ18" s="2" t="s">
        <v>297</v>
      </c>
      <c r="BK18" s="2" t="s">
        <v>297</v>
      </c>
      <c r="BL18" s="2" t="s">
        <v>297</v>
      </c>
      <c r="BM18" s="2" t="s">
        <v>297</v>
      </c>
      <c r="BN18" s="2" t="s">
        <v>297</v>
      </c>
      <c r="BO18" s="2" t="s">
        <v>297</v>
      </c>
      <c r="BP18" s="2" t="s">
        <v>297</v>
      </c>
      <c r="BQ18" s="2" t="s">
        <v>297</v>
      </c>
      <c r="BR18" s="12" t="s">
        <v>503</v>
      </c>
      <c r="BS18" s="17" t="s">
        <v>297</v>
      </c>
      <c r="BT18" s="2" t="s">
        <v>297</v>
      </c>
      <c r="BU18" s="2" t="s">
        <v>297</v>
      </c>
      <c r="BV18" s="17" t="s">
        <v>297</v>
      </c>
      <c r="BW18" s="2" t="s">
        <v>297</v>
      </c>
      <c r="BX18" s="2" t="s">
        <v>297</v>
      </c>
      <c r="BY18" s="2" t="s">
        <v>297</v>
      </c>
      <c r="BZ18" s="10" t="s">
        <v>362</v>
      </c>
      <c r="CA18" s="2" t="s">
        <v>297</v>
      </c>
      <c r="CB18" s="2" t="s">
        <v>297</v>
      </c>
      <c r="CC18" s="2" t="s">
        <v>297</v>
      </c>
      <c r="CD18" s="2" t="s">
        <v>297</v>
      </c>
      <c r="CE18" s="2" t="s">
        <v>297</v>
      </c>
      <c r="CF18" s="2" t="s">
        <v>297</v>
      </c>
      <c r="CG18" s="2" t="s">
        <v>297</v>
      </c>
      <c r="CH18" s="2" t="s">
        <v>297</v>
      </c>
      <c r="CI18" s="2" t="s">
        <v>297</v>
      </c>
      <c r="CJ18" s="10" t="s">
        <v>125</v>
      </c>
      <c r="CK18" s="17" t="s">
        <v>297</v>
      </c>
      <c r="CL18" s="2" t="s">
        <v>297</v>
      </c>
      <c r="CM18" s="2" t="s">
        <v>297</v>
      </c>
      <c r="CN18" s="2" t="s">
        <v>297</v>
      </c>
      <c r="CO18" s="2" t="s">
        <v>297</v>
      </c>
      <c r="CP18" s="11" t="s">
        <v>504</v>
      </c>
      <c r="CQ18" s="2" t="s">
        <v>297</v>
      </c>
      <c r="CR18" s="2" t="s">
        <v>297</v>
      </c>
      <c r="CS18" s="2" t="s">
        <v>297</v>
      </c>
      <c r="CT18" s="2" t="s">
        <v>297</v>
      </c>
      <c r="CU18" s="2" t="s">
        <v>297</v>
      </c>
      <c r="CV18" s="2" t="s">
        <v>297</v>
      </c>
      <c r="CW18" s="17" t="s">
        <v>297</v>
      </c>
      <c r="CX18" s="2" t="s">
        <v>297</v>
      </c>
      <c r="CY18" s="2" t="s">
        <v>297</v>
      </c>
      <c r="CZ18" s="2" t="s">
        <v>297</v>
      </c>
      <c r="DA18" s="10" t="s">
        <v>130</v>
      </c>
      <c r="DB18" s="2" t="s">
        <v>297</v>
      </c>
      <c r="DC18" s="2" t="s">
        <v>297</v>
      </c>
      <c r="DD18" s="2" t="s">
        <v>297</v>
      </c>
      <c r="DE18" s="2" t="s">
        <v>297</v>
      </c>
      <c r="DF18" s="2" t="s">
        <v>297</v>
      </c>
      <c r="DG18" s="2" t="s">
        <v>297</v>
      </c>
      <c r="DH18" s="2" t="s">
        <v>297</v>
      </c>
      <c r="DI18" s="2" t="s">
        <v>297</v>
      </c>
      <c r="DJ18" s="2" t="s">
        <v>297</v>
      </c>
      <c r="DK18" s="2" t="s">
        <v>297</v>
      </c>
      <c r="DL18" s="2" t="s">
        <v>297</v>
      </c>
      <c r="DM18" s="11" t="s">
        <v>505</v>
      </c>
      <c r="DN18" s="17" t="s">
        <v>297</v>
      </c>
      <c r="DO18" s="12" t="s">
        <v>430</v>
      </c>
      <c r="DP18" s="2" t="s">
        <v>297</v>
      </c>
      <c r="DQ18" s="2" t="s">
        <v>297</v>
      </c>
      <c r="DR18" s="2" t="s">
        <v>297</v>
      </c>
      <c r="DS18" s="2" t="s">
        <v>297</v>
      </c>
      <c r="DT18" s="2" t="s">
        <v>297</v>
      </c>
      <c r="DU18" s="2" t="s">
        <v>297</v>
      </c>
      <c r="DV18" s="17" t="s">
        <v>297</v>
      </c>
      <c r="DW18" s="2" t="s">
        <v>297</v>
      </c>
      <c r="DX18" s="2" t="s">
        <v>297</v>
      </c>
      <c r="DY18" s="2" t="s">
        <v>297</v>
      </c>
      <c r="DZ18" s="2" t="s">
        <v>297</v>
      </c>
      <c r="EA18" s="2" t="s">
        <v>297</v>
      </c>
      <c r="EB18" s="2" t="s">
        <v>297</v>
      </c>
      <c r="EC18" s="2" t="s">
        <v>297</v>
      </c>
      <c r="ED18" s="2" t="s">
        <v>297</v>
      </c>
      <c r="EE18" s="2" t="s">
        <v>297</v>
      </c>
      <c r="EF18" s="17" t="s">
        <v>297</v>
      </c>
      <c r="EG18" s="2" t="s">
        <v>297</v>
      </c>
      <c r="EH18" s="10" t="s">
        <v>391</v>
      </c>
      <c r="EI18" s="2" t="s">
        <v>297</v>
      </c>
      <c r="EJ18" s="2" t="s">
        <v>297</v>
      </c>
      <c r="EK18" s="2" t="s">
        <v>297</v>
      </c>
      <c r="EL18" s="2" t="s">
        <v>297</v>
      </c>
      <c r="EM18" s="2" t="s">
        <v>297</v>
      </c>
      <c r="EN18" s="2" t="s">
        <v>297</v>
      </c>
      <c r="EO18" s="17" t="s">
        <v>297</v>
      </c>
      <c r="EP18" s="2" t="s">
        <v>297</v>
      </c>
      <c r="EQ18" s="2" t="s">
        <v>297</v>
      </c>
      <c r="ER18" s="10" t="s">
        <v>139</v>
      </c>
      <c r="ES18" s="2" t="s">
        <v>297</v>
      </c>
      <c r="ET18" s="17" t="s">
        <v>297</v>
      </c>
      <c r="EU18" s="2" t="s">
        <v>297</v>
      </c>
      <c r="EV18" s="11" t="s">
        <v>506</v>
      </c>
      <c r="EW18" s="2" t="s">
        <v>297</v>
      </c>
      <c r="EX18" s="2" t="s">
        <v>297</v>
      </c>
      <c r="EY18" s="2" t="s">
        <v>297</v>
      </c>
      <c r="EZ18" s="2" t="s">
        <v>297</v>
      </c>
      <c r="FA18" s="2" t="s">
        <v>297</v>
      </c>
      <c r="FB18" s="2" t="s">
        <v>297</v>
      </c>
    </row>
    <row r="19" spans="1:158" ht="88.9" customHeight="1" x14ac:dyDescent="0.25">
      <c r="A19" s="1">
        <v>509</v>
      </c>
      <c r="B19" s="2" t="s">
        <v>336</v>
      </c>
      <c r="C19" s="2" t="s">
        <v>337</v>
      </c>
      <c r="D19" s="2" t="s">
        <v>335</v>
      </c>
      <c r="E19" s="18" t="s">
        <v>531</v>
      </c>
      <c r="F19" s="2" t="s">
        <v>516</v>
      </c>
      <c r="G19" s="10" t="s">
        <v>88</v>
      </c>
      <c r="H19" s="2" t="s">
        <v>297</v>
      </c>
      <c r="I19" s="2" t="s">
        <v>297</v>
      </c>
      <c r="J19" s="17" t="s">
        <v>297</v>
      </c>
      <c r="K19" s="17" t="s">
        <v>297</v>
      </c>
      <c r="L19" s="2" t="s">
        <v>297</v>
      </c>
      <c r="M19" s="10" t="s">
        <v>96</v>
      </c>
      <c r="N19" s="2" t="s">
        <v>297</v>
      </c>
      <c r="O19" s="17" t="s">
        <v>297</v>
      </c>
      <c r="P19" s="2" t="s">
        <v>297</v>
      </c>
      <c r="Q19" s="10" t="s">
        <v>99</v>
      </c>
      <c r="R19" s="17" t="s">
        <v>297</v>
      </c>
      <c r="S19" s="2" t="s">
        <v>297</v>
      </c>
      <c r="T19" s="10" t="s">
        <v>102</v>
      </c>
      <c r="U19" s="2" t="s">
        <v>297</v>
      </c>
      <c r="V19" s="17" t="s">
        <v>297</v>
      </c>
      <c r="W19" s="10" t="s">
        <v>106</v>
      </c>
      <c r="X19" s="2" t="s">
        <v>297</v>
      </c>
      <c r="Y19" s="10" t="s">
        <v>381</v>
      </c>
      <c r="Z19" s="2" t="s">
        <v>297</v>
      </c>
      <c r="AA19" s="17" t="s">
        <v>297</v>
      </c>
      <c r="AB19" s="10" t="s">
        <v>382</v>
      </c>
      <c r="AC19" s="10" t="s">
        <v>394</v>
      </c>
      <c r="AD19" s="2" t="s">
        <v>297</v>
      </c>
      <c r="AE19" s="17" t="s">
        <v>297</v>
      </c>
      <c r="AF19" s="2" t="s">
        <v>297</v>
      </c>
      <c r="AG19" s="10" t="s">
        <v>451</v>
      </c>
      <c r="AH19" s="10" t="s">
        <v>113</v>
      </c>
      <c r="AI19" s="2" t="s">
        <v>297</v>
      </c>
      <c r="AJ19" s="2" t="s">
        <v>297</v>
      </c>
      <c r="AK19" s="2" t="s">
        <v>297</v>
      </c>
      <c r="AL19" s="2" t="s">
        <v>297</v>
      </c>
      <c r="AM19" s="10" t="s">
        <v>452</v>
      </c>
      <c r="AN19" s="2" t="s">
        <v>297</v>
      </c>
      <c r="AO19" s="2" t="s">
        <v>297</v>
      </c>
      <c r="AP19" s="17" t="s">
        <v>297</v>
      </c>
      <c r="AQ19" s="2" t="s">
        <v>297</v>
      </c>
      <c r="AR19" s="2" t="s">
        <v>297</v>
      </c>
      <c r="AS19" s="2" t="s">
        <v>297</v>
      </c>
      <c r="AT19" s="10" t="s">
        <v>357</v>
      </c>
      <c r="AU19" s="2" t="s">
        <v>297</v>
      </c>
      <c r="AV19" s="17" t="s">
        <v>297</v>
      </c>
      <c r="AW19" s="2" t="s">
        <v>297</v>
      </c>
      <c r="AX19" s="17" t="s">
        <v>297</v>
      </c>
      <c r="AY19" s="10" t="s">
        <v>372</v>
      </c>
      <c r="AZ19" s="2" t="s">
        <v>297</v>
      </c>
      <c r="BA19" s="2" t="s">
        <v>297</v>
      </c>
      <c r="BB19" s="2" t="s">
        <v>297</v>
      </c>
      <c r="BC19" s="2" t="s">
        <v>297</v>
      </c>
      <c r="BD19" s="2" t="s">
        <v>297</v>
      </c>
      <c r="BE19" s="2" t="s">
        <v>297</v>
      </c>
      <c r="BF19" s="10" t="s">
        <v>305</v>
      </c>
      <c r="BG19" s="2" t="s">
        <v>297</v>
      </c>
      <c r="BH19" s="17" t="s">
        <v>297</v>
      </c>
      <c r="BI19" s="2" t="s">
        <v>297</v>
      </c>
      <c r="BJ19" s="2" t="s">
        <v>297</v>
      </c>
      <c r="BK19" s="2" t="s">
        <v>297</v>
      </c>
      <c r="BL19" s="17" t="s">
        <v>297</v>
      </c>
      <c r="BM19" s="2" t="s">
        <v>297</v>
      </c>
      <c r="BN19" s="12" t="s">
        <v>453</v>
      </c>
      <c r="BO19" s="2" t="s">
        <v>297</v>
      </c>
      <c r="BP19" s="2" t="s">
        <v>297</v>
      </c>
      <c r="BQ19" s="10" t="s">
        <v>398</v>
      </c>
      <c r="BR19" s="2" t="s">
        <v>297</v>
      </c>
      <c r="BS19" s="17" t="s">
        <v>297</v>
      </c>
      <c r="BT19" s="2" t="s">
        <v>297</v>
      </c>
      <c r="BU19" s="2" t="s">
        <v>297</v>
      </c>
      <c r="BV19" s="2" t="s">
        <v>297</v>
      </c>
      <c r="BW19" s="2" t="s">
        <v>297</v>
      </c>
      <c r="BX19" s="2" t="s">
        <v>297</v>
      </c>
      <c r="BY19" s="17" t="s">
        <v>297</v>
      </c>
      <c r="BZ19" s="10" t="s">
        <v>362</v>
      </c>
      <c r="CA19" s="2" t="s">
        <v>297</v>
      </c>
      <c r="CB19" s="17" t="s">
        <v>297</v>
      </c>
      <c r="CC19" s="2" t="s">
        <v>297</v>
      </c>
      <c r="CD19" s="2" t="s">
        <v>297</v>
      </c>
      <c r="CE19" s="2" t="s">
        <v>297</v>
      </c>
      <c r="CF19" s="2" t="s">
        <v>297</v>
      </c>
      <c r="CG19" s="2" t="s">
        <v>297</v>
      </c>
      <c r="CH19" s="2" t="s">
        <v>297</v>
      </c>
      <c r="CI19" s="2" t="s">
        <v>297</v>
      </c>
      <c r="CJ19" s="11" t="s">
        <v>126</v>
      </c>
      <c r="CK19" s="2" t="s">
        <v>297</v>
      </c>
      <c r="CL19" s="2" t="s">
        <v>297</v>
      </c>
      <c r="CM19" s="11" t="s">
        <v>454</v>
      </c>
      <c r="CN19" s="2" t="s">
        <v>297</v>
      </c>
      <c r="CO19" s="2" t="s">
        <v>297</v>
      </c>
      <c r="CP19" s="2" t="s">
        <v>297</v>
      </c>
      <c r="CQ19" s="2" t="s">
        <v>297</v>
      </c>
      <c r="CR19" s="2" t="s">
        <v>297</v>
      </c>
      <c r="CS19" s="17" t="s">
        <v>297</v>
      </c>
      <c r="CT19" s="2" t="s">
        <v>297</v>
      </c>
      <c r="CU19" s="2" t="s">
        <v>297</v>
      </c>
      <c r="CV19" s="2" t="s">
        <v>297</v>
      </c>
      <c r="CW19" s="2" t="s">
        <v>297</v>
      </c>
      <c r="CX19" s="2" t="s">
        <v>297</v>
      </c>
      <c r="CY19" s="17" t="s">
        <v>297</v>
      </c>
      <c r="CZ19" s="2" t="s">
        <v>297</v>
      </c>
      <c r="DA19" s="2" t="s">
        <v>297</v>
      </c>
      <c r="DB19" s="2" t="s">
        <v>297</v>
      </c>
      <c r="DC19" s="11" t="s">
        <v>131</v>
      </c>
      <c r="DD19" s="2" t="s">
        <v>297</v>
      </c>
      <c r="DE19" s="17" t="s">
        <v>297</v>
      </c>
      <c r="DF19" s="2" t="s">
        <v>297</v>
      </c>
      <c r="DG19" s="2" t="s">
        <v>297</v>
      </c>
      <c r="DH19" s="2" t="s">
        <v>297</v>
      </c>
      <c r="DI19" s="2" t="s">
        <v>297</v>
      </c>
      <c r="DJ19" s="2" t="s">
        <v>297</v>
      </c>
      <c r="DK19" s="2" t="s">
        <v>297</v>
      </c>
      <c r="DL19" s="10" t="s">
        <v>455</v>
      </c>
      <c r="DM19" s="2" t="s">
        <v>297</v>
      </c>
      <c r="DN19" s="2" t="s">
        <v>297</v>
      </c>
      <c r="DO19" s="10" t="s">
        <v>311</v>
      </c>
      <c r="DP19" s="2" t="s">
        <v>297</v>
      </c>
      <c r="DQ19" s="2" t="s">
        <v>297</v>
      </c>
      <c r="DR19" s="2" t="s">
        <v>297</v>
      </c>
      <c r="DS19" s="2" t="s">
        <v>297</v>
      </c>
      <c r="DT19" s="2" t="s">
        <v>297</v>
      </c>
      <c r="DU19" s="2" t="s">
        <v>297</v>
      </c>
      <c r="DV19" s="2" t="s">
        <v>297</v>
      </c>
      <c r="DW19" s="2" t="s">
        <v>297</v>
      </c>
      <c r="DX19" s="2" t="s">
        <v>297</v>
      </c>
      <c r="DY19" s="2" t="s">
        <v>297</v>
      </c>
      <c r="DZ19" s="2" t="s">
        <v>297</v>
      </c>
      <c r="EA19" s="2" t="s">
        <v>297</v>
      </c>
      <c r="EB19" s="17" t="s">
        <v>297</v>
      </c>
      <c r="EC19" s="10" t="s">
        <v>449</v>
      </c>
      <c r="ED19" s="2" t="s">
        <v>297</v>
      </c>
      <c r="EE19" s="2" t="s">
        <v>297</v>
      </c>
      <c r="EF19" s="2" t="s">
        <v>297</v>
      </c>
      <c r="EG19" s="2" t="s">
        <v>297</v>
      </c>
      <c r="EH19" s="2" t="s">
        <v>297</v>
      </c>
      <c r="EI19" s="2" t="s">
        <v>297</v>
      </c>
      <c r="EJ19" s="10" t="s">
        <v>136</v>
      </c>
      <c r="EK19" s="17" t="s">
        <v>297</v>
      </c>
      <c r="EL19" s="2" t="s">
        <v>297</v>
      </c>
      <c r="EM19" s="2" t="s">
        <v>297</v>
      </c>
      <c r="EN19" s="2" t="s">
        <v>297</v>
      </c>
      <c r="EO19" s="2" t="s">
        <v>297</v>
      </c>
      <c r="EP19" s="2" t="s">
        <v>297</v>
      </c>
      <c r="EQ19" s="2" t="s">
        <v>297</v>
      </c>
      <c r="ER19" s="2" t="s">
        <v>297</v>
      </c>
      <c r="ES19" s="2" t="s">
        <v>297</v>
      </c>
      <c r="ET19" s="2" t="s">
        <v>297</v>
      </c>
      <c r="EU19" s="2" t="s">
        <v>297</v>
      </c>
      <c r="EV19" s="2" t="s">
        <v>297</v>
      </c>
      <c r="EW19" s="2" t="s">
        <v>297</v>
      </c>
      <c r="EX19" s="11" t="s">
        <v>456</v>
      </c>
      <c r="EY19" s="2" t="s">
        <v>297</v>
      </c>
      <c r="EZ19" s="2" t="s">
        <v>297</v>
      </c>
      <c r="FA19" s="2" t="s">
        <v>297</v>
      </c>
      <c r="FB19" s="17" t="s">
        <v>297</v>
      </c>
    </row>
    <row r="20" spans="1:158" ht="88.9" customHeight="1" x14ac:dyDescent="0.25">
      <c r="A20" s="1">
        <v>274</v>
      </c>
      <c r="B20" s="2" t="s">
        <v>314</v>
      </c>
      <c r="C20" s="2" t="s">
        <v>49</v>
      </c>
      <c r="D20" s="2" t="s">
        <v>315</v>
      </c>
      <c r="E20" s="18" t="s">
        <v>532</v>
      </c>
      <c r="F20" s="2" t="s">
        <v>516</v>
      </c>
      <c r="G20" s="2" t="s">
        <v>297</v>
      </c>
      <c r="H20" s="10" t="s">
        <v>89</v>
      </c>
      <c r="I20" s="2" t="s">
        <v>297</v>
      </c>
      <c r="J20" s="2" t="s">
        <v>297</v>
      </c>
      <c r="K20" s="17" t="s">
        <v>297</v>
      </c>
      <c r="L20" s="2" t="s">
        <v>297</v>
      </c>
      <c r="M20" s="10" t="s">
        <v>96</v>
      </c>
      <c r="N20" s="2" t="s">
        <v>297</v>
      </c>
      <c r="O20" s="10" t="s">
        <v>97</v>
      </c>
      <c r="P20" s="2" t="s">
        <v>297</v>
      </c>
      <c r="Q20" s="2" t="s">
        <v>297</v>
      </c>
      <c r="R20" s="2" t="s">
        <v>297</v>
      </c>
      <c r="S20" s="10" t="s">
        <v>101</v>
      </c>
      <c r="T20" s="17" t="s">
        <v>297</v>
      </c>
      <c r="U20" s="2" t="s">
        <v>297</v>
      </c>
      <c r="V20" s="10" t="s">
        <v>105</v>
      </c>
      <c r="W20" s="17" t="s">
        <v>297</v>
      </c>
      <c r="X20" s="10" t="s">
        <v>354</v>
      </c>
      <c r="Y20" s="17" t="s">
        <v>297</v>
      </c>
      <c r="Z20" s="10" t="s">
        <v>299</v>
      </c>
      <c r="AA20" s="2" t="s">
        <v>297</v>
      </c>
      <c r="AB20" s="2" t="s">
        <v>297</v>
      </c>
      <c r="AC20" s="17" t="s">
        <v>297</v>
      </c>
      <c r="AD20" s="10" t="s">
        <v>355</v>
      </c>
      <c r="AE20" s="2" t="s">
        <v>297</v>
      </c>
      <c r="AF20" s="17" t="s">
        <v>297</v>
      </c>
      <c r="AG20" s="11" t="s">
        <v>111</v>
      </c>
      <c r="AH20" s="2" t="s">
        <v>297</v>
      </c>
      <c r="AI20" s="2" t="s">
        <v>297</v>
      </c>
      <c r="AJ20" s="11" t="s">
        <v>114</v>
      </c>
      <c r="AK20" s="2" t="s">
        <v>297</v>
      </c>
      <c r="AL20" s="2" t="s">
        <v>297</v>
      </c>
      <c r="AM20" s="12" t="s">
        <v>356</v>
      </c>
      <c r="AN20" s="2" t="s">
        <v>297</v>
      </c>
      <c r="AO20" s="17" t="s">
        <v>297</v>
      </c>
      <c r="AP20" s="2" t="s">
        <v>297</v>
      </c>
      <c r="AQ20" s="2" t="s">
        <v>297</v>
      </c>
      <c r="AR20" s="2" t="s">
        <v>297</v>
      </c>
      <c r="AS20" s="2" t="s">
        <v>297</v>
      </c>
      <c r="AT20" s="10" t="s">
        <v>357</v>
      </c>
      <c r="AU20" s="2" t="s">
        <v>297</v>
      </c>
      <c r="AV20" s="2" t="s">
        <v>297</v>
      </c>
      <c r="AW20" s="2" t="s">
        <v>297</v>
      </c>
      <c r="AX20" s="2" t="s">
        <v>297</v>
      </c>
      <c r="AY20" s="2" t="s">
        <v>297</v>
      </c>
      <c r="AZ20" s="10" t="s">
        <v>358</v>
      </c>
      <c r="BA20" s="17" t="s">
        <v>297</v>
      </c>
      <c r="BB20" s="2" t="s">
        <v>297</v>
      </c>
      <c r="BC20" s="17" t="s">
        <v>297</v>
      </c>
      <c r="BD20" s="2" t="s">
        <v>297</v>
      </c>
      <c r="BE20" s="12" t="s">
        <v>359</v>
      </c>
      <c r="BF20" s="2" t="s">
        <v>297</v>
      </c>
      <c r="BG20" s="2" t="s">
        <v>297</v>
      </c>
      <c r="BH20" s="2" t="s">
        <v>297</v>
      </c>
      <c r="BI20" s="2" t="s">
        <v>297</v>
      </c>
      <c r="BJ20" s="2" t="s">
        <v>297</v>
      </c>
      <c r="BK20" s="10" t="s">
        <v>360</v>
      </c>
      <c r="BL20" s="2" t="s">
        <v>297</v>
      </c>
      <c r="BM20" s="17" t="s">
        <v>297</v>
      </c>
      <c r="BN20" s="2" t="s">
        <v>297</v>
      </c>
      <c r="BO20" s="2" t="s">
        <v>297</v>
      </c>
      <c r="BP20" s="10" t="s">
        <v>361</v>
      </c>
      <c r="BQ20" s="2" t="s">
        <v>297</v>
      </c>
      <c r="BR20" s="17" t="s">
        <v>297</v>
      </c>
      <c r="BS20" s="2" t="s">
        <v>297</v>
      </c>
      <c r="BT20" s="2" t="s">
        <v>297</v>
      </c>
      <c r="BU20" s="2" t="s">
        <v>297</v>
      </c>
      <c r="BV20" s="2" t="s">
        <v>297</v>
      </c>
      <c r="BW20" s="2" t="s">
        <v>297</v>
      </c>
      <c r="BX20" s="2" t="s">
        <v>297</v>
      </c>
      <c r="BY20" s="2" t="s">
        <v>297</v>
      </c>
      <c r="BZ20" s="10" t="s">
        <v>362</v>
      </c>
      <c r="CA20" s="2" t="s">
        <v>297</v>
      </c>
      <c r="CB20" s="2" t="s">
        <v>297</v>
      </c>
      <c r="CC20" s="17" t="s">
        <v>297</v>
      </c>
      <c r="CD20" s="2" t="s">
        <v>297</v>
      </c>
      <c r="CE20" s="2" t="s">
        <v>297</v>
      </c>
      <c r="CF20" s="2" t="s">
        <v>297</v>
      </c>
      <c r="CG20" s="2" t="s">
        <v>297</v>
      </c>
      <c r="CH20" s="2" t="s">
        <v>297</v>
      </c>
      <c r="CI20" s="2" t="s">
        <v>297</v>
      </c>
      <c r="CJ20" s="11" t="s">
        <v>126</v>
      </c>
      <c r="CK20" s="2" t="s">
        <v>297</v>
      </c>
      <c r="CL20" s="17" t="s">
        <v>297</v>
      </c>
      <c r="CM20" s="2" t="s">
        <v>297</v>
      </c>
      <c r="CN20" s="11" t="s">
        <v>363</v>
      </c>
      <c r="CO20" s="2" t="s">
        <v>297</v>
      </c>
      <c r="CP20" s="2" t="s">
        <v>297</v>
      </c>
      <c r="CQ20" s="2" t="s">
        <v>297</v>
      </c>
      <c r="CR20" s="2" t="s">
        <v>297</v>
      </c>
      <c r="CS20" s="2" t="s">
        <v>297</v>
      </c>
      <c r="CT20" s="2" t="s">
        <v>297</v>
      </c>
      <c r="CU20" s="2" t="s">
        <v>297</v>
      </c>
      <c r="CV20" s="2" t="s">
        <v>297</v>
      </c>
      <c r="CW20" s="2" t="s">
        <v>297</v>
      </c>
      <c r="CX20" s="2" t="s">
        <v>297</v>
      </c>
      <c r="CY20" s="2" t="s">
        <v>297</v>
      </c>
      <c r="CZ20" s="2" t="s">
        <v>297</v>
      </c>
      <c r="DA20" s="2" t="s">
        <v>297</v>
      </c>
      <c r="DB20" s="17" t="s">
        <v>297</v>
      </c>
      <c r="DC20" s="2" t="s">
        <v>297</v>
      </c>
      <c r="DD20" s="10" t="s">
        <v>132</v>
      </c>
      <c r="DE20" s="2" t="s">
        <v>297</v>
      </c>
      <c r="DF20" s="11" t="s">
        <v>364</v>
      </c>
      <c r="DG20" s="2" t="s">
        <v>297</v>
      </c>
      <c r="DH20" s="2" t="s">
        <v>297</v>
      </c>
      <c r="DI20" s="2" t="s">
        <v>297</v>
      </c>
      <c r="DJ20" s="2" t="s">
        <v>297</v>
      </c>
      <c r="DK20" s="17" t="s">
        <v>297</v>
      </c>
      <c r="DL20" s="2" t="s">
        <v>297</v>
      </c>
      <c r="DM20" s="2" t="s">
        <v>297</v>
      </c>
      <c r="DN20" s="2" t="s">
        <v>297</v>
      </c>
      <c r="DO20" s="2" t="s">
        <v>297</v>
      </c>
      <c r="DP20" s="2" t="s">
        <v>297</v>
      </c>
      <c r="DQ20" s="2" t="s">
        <v>297</v>
      </c>
      <c r="DR20" s="2" t="s">
        <v>297</v>
      </c>
      <c r="DS20" s="2" t="s">
        <v>297</v>
      </c>
      <c r="DT20" s="2" t="s">
        <v>297</v>
      </c>
      <c r="DU20" s="2" t="s">
        <v>297</v>
      </c>
      <c r="DV20" s="2" t="s">
        <v>297</v>
      </c>
      <c r="DW20" s="10" t="s">
        <v>365</v>
      </c>
      <c r="DX20" s="2" t="s">
        <v>297</v>
      </c>
      <c r="DY20" s="10" t="s">
        <v>366</v>
      </c>
      <c r="DZ20" s="17" t="s">
        <v>297</v>
      </c>
      <c r="EA20" s="2" t="s">
        <v>297</v>
      </c>
      <c r="EB20" s="2" t="s">
        <v>297</v>
      </c>
      <c r="EC20" s="2" t="s">
        <v>297</v>
      </c>
      <c r="ED20" s="2" t="s">
        <v>297</v>
      </c>
      <c r="EE20" s="2" t="s">
        <v>297</v>
      </c>
      <c r="EF20" s="2" t="s">
        <v>297</v>
      </c>
      <c r="EG20" s="2" t="s">
        <v>297</v>
      </c>
      <c r="EH20" s="2" t="s">
        <v>297</v>
      </c>
      <c r="EI20" s="2" t="s">
        <v>297</v>
      </c>
      <c r="EJ20" s="2" t="s">
        <v>297</v>
      </c>
      <c r="EK20" s="17" t="s">
        <v>297</v>
      </c>
      <c r="EL20" s="10" t="s">
        <v>138</v>
      </c>
      <c r="EM20" s="2" t="s">
        <v>297</v>
      </c>
      <c r="EN20" s="2" t="s">
        <v>297</v>
      </c>
      <c r="EO20" s="2" t="s">
        <v>297</v>
      </c>
      <c r="EP20" s="2" t="s">
        <v>297</v>
      </c>
      <c r="EQ20" s="2" t="s">
        <v>297</v>
      </c>
      <c r="ER20" s="2" t="s">
        <v>297</v>
      </c>
      <c r="ES20" s="2" t="s">
        <v>297</v>
      </c>
      <c r="ET20" s="17" t="s">
        <v>297</v>
      </c>
      <c r="EU20" s="2" t="s">
        <v>297</v>
      </c>
      <c r="EV20" s="2" t="s">
        <v>297</v>
      </c>
      <c r="EW20" s="2" t="s">
        <v>297</v>
      </c>
      <c r="EX20" s="11" t="s">
        <v>367</v>
      </c>
      <c r="EY20" s="2" t="s">
        <v>297</v>
      </c>
      <c r="EZ20" s="2" t="s">
        <v>297</v>
      </c>
      <c r="FA20" s="2" t="s">
        <v>297</v>
      </c>
      <c r="FB20" s="2" t="s">
        <v>297</v>
      </c>
    </row>
    <row r="21" spans="1:158" ht="88.9" customHeight="1" x14ac:dyDescent="0.25">
      <c r="A21" s="1">
        <v>413</v>
      </c>
      <c r="B21" s="2" t="s">
        <v>314</v>
      </c>
      <c r="C21" s="2" t="s">
        <v>322</v>
      </c>
      <c r="D21" s="2" t="s">
        <v>321</v>
      </c>
      <c r="E21" s="18" t="s">
        <v>533</v>
      </c>
      <c r="F21" s="2" t="s">
        <v>516</v>
      </c>
      <c r="G21" s="2" t="s">
        <v>297</v>
      </c>
      <c r="H21" s="2" t="s">
        <v>297</v>
      </c>
      <c r="I21" s="10" t="s">
        <v>90</v>
      </c>
      <c r="J21" s="2" t="s">
        <v>297</v>
      </c>
      <c r="K21" s="17" t="s">
        <v>297</v>
      </c>
      <c r="L21" s="10" t="s">
        <v>93</v>
      </c>
      <c r="M21" s="2" t="s">
        <v>297</v>
      </c>
      <c r="N21" s="2" t="s">
        <v>297</v>
      </c>
      <c r="O21" s="2" t="s">
        <v>297</v>
      </c>
      <c r="P21" s="10" t="s">
        <v>98</v>
      </c>
      <c r="Q21" s="17" t="s">
        <v>297</v>
      </c>
      <c r="R21" s="17" t="s">
        <v>297</v>
      </c>
      <c r="S21" s="2" t="s">
        <v>297</v>
      </c>
      <c r="T21" s="10" t="s">
        <v>102</v>
      </c>
      <c r="U21" s="2" t="s">
        <v>297</v>
      </c>
      <c r="V21" s="2" t="s">
        <v>297</v>
      </c>
      <c r="W21" s="11" t="s">
        <v>108</v>
      </c>
      <c r="X21" s="10" t="s">
        <v>354</v>
      </c>
      <c r="Y21" s="2" t="s">
        <v>297</v>
      </c>
      <c r="Z21" s="17" t="s">
        <v>297</v>
      </c>
      <c r="AA21" s="2" t="s">
        <v>297</v>
      </c>
      <c r="AB21" s="11" t="s">
        <v>393</v>
      </c>
      <c r="AC21" s="10" t="s">
        <v>394</v>
      </c>
      <c r="AD21" s="2" t="s">
        <v>297</v>
      </c>
      <c r="AE21" s="11" t="s">
        <v>109</v>
      </c>
      <c r="AF21" s="17" t="s">
        <v>297</v>
      </c>
      <c r="AG21" s="2" t="s">
        <v>297</v>
      </c>
      <c r="AH21" s="10" t="s">
        <v>113</v>
      </c>
      <c r="AI21" s="17" t="s">
        <v>297</v>
      </c>
      <c r="AJ21" s="2" t="s">
        <v>297</v>
      </c>
      <c r="AK21" s="2" t="s">
        <v>297</v>
      </c>
      <c r="AL21" s="2" t="s">
        <v>297</v>
      </c>
      <c r="AM21" s="2" t="s">
        <v>297</v>
      </c>
      <c r="AN21" s="12" t="s">
        <v>395</v>
      </c>
      <c r="AO21" s="2" t="s">
        <v>297</v>
      </c>
      <c r="AP21" s="17" t="s">
        <v>297</v>
      </c>
      <c r="AQ21" s="2" t="s">
        <v>297</v>
      </c>
      <c r="AR21" s="10" t="s">
        <v>396</v>
      </c>
      <c r="AS21" s="2" t="s">
        <v>297</v>
      </c>
      <c r="AT21" s="2" t="s">
        <v>297</v>
      </c>
      <c r="AU21" s="2" t="s">
        <v>297</v>
      </c>
      <c r="AV21" s="17" t="s">
        <v>297</v>
      </c>
      <c r="AW21" s="2" t="s">
        <v>297</v>
      </c>
      <c r="AX21" s="2" t="s">
        <v>297</v>
      </c>
      <c r="AY21" s="17" t="s">
        <v>297</v>
      </c>
      <c r="AZ21" s="2" t="s">
        <v>297</v>
      </c>
      <c r="BA21" s="12" t="s">
        <v>397</v>
      </c>
      <c r="BB21" s="2" t="s">
        <v>297</v>
      </c>
      <c r="BC21" s="10" t="s">
        <v>386</v>
      </c>
      <c r="BD21" s="17" t="s">
        <v>297</v>
      </c>
      <c r="BE21" s="2" t="s">
        <v>297</v>
      </c>
      <c r="BF21" s="2" t="s">
        <v>297</v>
      </c>
      <c r="BG21" s="2" t="s">
        <v>297</v>
      </c>
      <c r="BH21" s="2" t="s">
        <v>297</v>
      </c>
      <c r="BI21" s="2" t="s">
        <v>297</v>
      </c>
      <c r="BJ21" s="2" t="s">
        <v>297</v>
      </c>
      <c r="BK21" s="2" t="s">
        <v>297</v>
      </c>
      <c r="BL21" s="2" t="s">
        <v>297</v>
      </c>
      <c r="BM21" s="10" t="s">
        <v>374</v>
      </c>
      <c r="BN21" s="2" t="s">
        <v>297</v>
      </c>
      <c r="BO21" s="2" t="s">
        <v>297</v>
      </c>
      <c r="BP21" s="17" t="s">
        <v>297</v>
      </c>
      <c r="BQ21" s="10" t="s">
        <v>398</v>
      </c>
      <c r="BR21" s="2" t="s">
        <v>297</v>
      </c>
      <c r="BS21" s="2" t="s">
        <v>297</v>
      </c>
      <c r="BT21" s="2" t="s">
        <v>297</v>
      </c>
      <c r="BU21" s="2" t="s">
        <v>297</v>
      </c>
      <c r="BV21" s="10" t="s">
        <v>399</v>
      </c>
      <c r="BW21" s="2" t="s">
        <v>297</v>
      </c>
      <c r="BX21" s="17" t="s">
        <v>297</v>
      </c>
      <c r="BY21" s="2" t="s">
        <v>297</v>
      </c>
      <c r="BZ21" s="2" t="s">
        <v>297</v>
      </c>
      <c r="CA21" s="2" t="s">
        <v>297</v>
      </c>
      <c r="CB21" s="2" t="s">
        <v>297</v>
      </c>
      <c r="CC21" s="2" t="s">
        <v>297</v>
      </c>
      <c r="CD21" s="2" t="s">
        <v>297</v>
      </c>
      <c r="CE21" s="2" t="s">
        <v>297</v>
      </c>
      <c r="CF21" s="17" t="s">
        <v>297</v>
      </c>
      <c r="CG21" s="10" t="s">
        <v>123</v>
      </c>
      <c r="CH21" s="2" t="s">
        <v>297</v>
      </c>
      <c r="CI21" s="2" t="s">
        <v>297</v>
      </c>
      <c r="CJ21" s="2" t="s">
        <v>297</v>
      </c>
      <c r="CK21" s="2" t="s">
        <v>297</v>
      </c>
      <c r="CL21" s="17" t="s">
        <v>297</v>
      </c>
      <c r="CM21" s="2" t="s">
        <v>297</v>
      </c>
      <c r="CN21" s="2" t="s">
        <v>297</v>
      </c>
      <c r="CO21" s="2" t="s">
        <v>297</v>
      </c>
      <c r="CP21" s="2" t="s">
        <v>297</v>
      </c>
      <c r="CQ21" s="11" t="s">
        <v>400</v>
      </c>
      <c r="CR21" s="2" t="s">
        <v>297</v>
      </c>
      <c r="CS21" s="2" t="s">
        <v>297</v>
      </c>
      <c r="CT21" s="2" t="s">
        <v>297</v>
      </c>
      <c r="CU21" s="11" t="s">
        <v>401</v>
      </c>
      <c r="CV21" s="17" t="s">
        <v>297</v>
      </c>
      <c r="CW21" s="2" t="s">
        <v>297</v>
      </c>
      <c r="CX21" s="2" t="s">
        <v>297</v>
      </c>
      <c r="CY21" s="2" t="s">
        <v>297</v>
      </c>
      <c r="CZ21" s="2" t="s">
        <v>297</v>
      </c>
      <c r="DA21" s="2" t="s">
        <v>297</v>
      </c>
      <c r="DB21" s="2" t="s">
        <v>297</v>
      </c>
      <c r="DC21" s="2" t="s">
        <v>297</v>
      </c>
      <c r="DD21" s="2" t="s">
        <v>297</v>
      </c>
      <c r="DE21" s="2" t="s">
        <v>297</v>
      </c>
      <c r="DF21" s="11" t="s">
        <v>402</v>
      </c>
      <c r="DG21" s="2" t="s">
        <v>297</v>
      </c>
      <c r="DH21" s="2" t="s">
        <v>297</v>
      </c>
      <c r="DI21" s="2" t="s">
        <v>297</v>
      </c>
      <c r="DJ21" s="2" t="s">
        <v>297</v>
      </c>
      <c r="DK21" s="2" t="s">
        <v>297</v>
      </c>
      <c r="DL21" s="2" t="s">
        <v>297</v>
      </c>
      <c r="DM21" s="2" t="s">
        <v>297</v>
      </c>
      <c r="DN21" s="17" t="s">
        <v>297</v>
      </c>
      <c r="DO21" s="2" t="s">
        <v>297</v>
      </c>
      <c r="DP21" s="2" t="s">
        <v>297</v>
      </c>
      <c r="DQ21" s="2" t="s">
        <v>297</v>
      </c>
      <c r="DR21" s="2" t="s">
        <v>297</v>
      </c>
      <c r="DS21" s="2" t="s">
        <v>297</v>
      </c>
      <c r="DT21" s="17" t="s">
        <v>297</v>
      </c>
      <c r="DU21" s="2" t="s">
        <v>297</v>
      </c>
      <c r="DV21" s="12" t="s">
        <v>403</v>
      </c>
      <c r="DW21" s="2" t="s">
        <v>297</v>
      </c>
      <c r="DX21" s="2" t="s">
        <v>297</v>
      </c>
      <c r="DY21" s="2" t="s">
        <v>297</v>
      </c>
      <c r="DZ21" s="2" t="s">
        <v>297</v>
      </c>
      <c r="EA21" s="2" t="s">
        <v>297</v>
      </c>
      <c r="EB21" s="2" t="s">
        <v>297</v>
      </c>
      <c r="EC21" s="2" t="s">
        <v>297</v>
      </c>
      <c r="ED21" s="11" t="s">
        <v>404</v>
      </c>
      <c r="EE21" s="17" t="s">
        <v>297</v>
      </c>
      <c r="EF21" s="2" t="s">
        <v>297</v>
      </c>
      <c r="EG21" s="2" t="s">
        <v>297</v>
      </c>
      <c r="EH21" s="2" t="s">
        <v>297</v>
      </c>
      <c r="EI21" s="17" t="s">
        <v>297</v>
      </c>
      <c r="EJ21" s="2" t="s">
        <v>297</v>
      </c>
      <c r="EK21" s="2" t="s">
        <v>297</v>
      </c>
      <c r="EL21" s="2" t="s">
        <v>297</v>
      </c>
      <c r="EM21" s="10" t="s">
        <v>140</v>
      </c>
      <c r="EN21" s="2" t="s">
        <v>297</v>
      </c>
      <c r="EO21" s="2" t="s">
        <v>297</v>
      </c>
      <c r="EP21" s="2" t="s">
        <v>297</v>
      </c>
      <c r="EQ21" s="2" t="s">
        <v>297</v>
      </c>
      <c r="ER21" s="2" t="s">
        <v>297</v>
      </c>
      <c r="ES21" s="17" t="s">
        <v>297</v>
      </c>
      <c r="ET21" s="2" t="s">
        <v>297</v>
      </c>
      <c r="EU21" s="2" t="s">
        <v>297</v>
      </c>
      <c r="EV21" s="2" t="s">
        <v>297</v>
      </c>
      <c r="EW21" s="2" t="s">
        <v>297</v>
      </c>
      <c r="EX21" s="2" t="s">
        <v>297</v>
      </c>
      <c r="EY21" s="2" t="s">
        <v>297</v>
      </c>
      <c r="EZ21" s="2" t="s">
        <v>297</v>
      </c>
      <c r="FA21" s="2" t="s">
        <v>297</v>
      </c>
      <c r="FB21" s="12" t="s">
        <v>405</v>
      </c>
    </row>
    <row r="22" spans="1:158" ht="88.9" customHeight="1" x14ac:dyDescent="0.25">
      <c r="A22" s="1">
        <v>332</v>
      </c>
      <c r="B22" s="2" t="s">
        <v>316</v>
      </c>
      <c r="C22" s="2" t="s">
        <v>317</v>
      </c>
      <c r="D22" s="2" t="s">
        <v>318</v>
      </c>
      <c r="E22" s="18" t="s">
        <v>534</v>
      </c>
      <c r="F22" s="2" t="s">
        <v>516</v>
      </c>
      <c r="G22" s="2" t="s">
        <v>297</v>
      </c>
      <c r="H22" s="2" t="s">
        <v>297</v>
      </c>
      <c r="I22" s="2" t="s">
        <v>297</v>
      </c>
      <c r="J22" s="10" t="s">
        <v>88</v>
      </c>
      <c r="K22" s="2" t="s">
        <v>297</v>
      </c>
      <c r="L22" s="10" t="s">
        <v>93</v>
      </c>
      <c r="M22" s="2" t="s">
        <v>297</v>
      </c>
      <c r="N22" s="2" t="s">
        <v>297</v>
      </c>
      <c r="O22" s="2" t="s">
        <v>297</v>
      </c>
      <c r="P22" s="17" t="s">
        <v>297</v>
      </c>
      <c r="Q22" s="10" t="s">
        <v>99</v>
      </c>
      <c r="R22" s="17" t="s">
        <v>297</v>
      </c>
      <c r="S22" s="2" t="s">
        <v>297</v>
      </c>
      <c r="T22" s="10" t="s">
        <v>102</v>
      </c>
      <c r="U22" s="10" t="s">
        <v>104</v>
      </c>
      <c r="V22" s="2" t="s">
        <v>297</v>
      </c>
      <c r="W22" s="17" t="s">
        <v>297</v>
      </c>
      <c r="X22" s="2" t="s">
        <v>297</v>
      </c>
      <c r="Y22" s="11" t="s">
        <v>368</v>
      </c>
      <c r="Z22" s="2" t="s">
        <v>297</v>
      </c>
      <c r="AA22" s="17" t="s">
        <v>297</v>
      </c>
      <c r="AB22" s="11" t="s">
        <v>369</v>
      </c>
      <c r="AC22" s="17" t="s">
        <v>297</v>
      </c>
      <c r="AD22" s="10" t="s">
        <v>355</v>
      </c>
      <c r="AE22" s="11" t="s">
        <v>370</v>
      </c>
      <c r="AF22" s="2" t="s">
        <v>297</v>
      </c>
      <c r="AG22" s="2" t="s">
        <v>297</v>
      </c>
      <c r="AH22" s="10" t="s">
        <v>113</v>
      </c>
      <c r="AI22" s="2" t="s">
        <v>297</v>
      </c>
      <c r="AJ22" s="17" t="s">
        <v>297</v>
      </c>
      <c r="AK22" s="12" t="s">
        <v>302</v>
      </c>
      <c r="AL22" s="2" t="s">
        <v>297</v>
      </c>
      <c r="AM22" s="17" t="s">
        <v>297</v>
      </c>
      <c r="AN22" s="2" t="s">
        <v>297</v>
      </c>
      <c r="AO22" s="2" t="s">
        <v>297</v>
      </c>
      <c r="AP22" s="2" t="s">
        <v>297</v>
      </c>
      <c r="AQ22" s="2" t="s">
        <v>297</v>
      </c>
      <c r="AR22" s="2" t="s">
        <v>297</v>
      </c>
      <c r="AS22" s="17" t="s">
        <v>297</v>
      </c>
      <c r="AT22" s="2" t="s">
        <v>297</v>
      </c>
      <c r="AU22" s="2" t="s">
        <v>297</v>
      </c>
      <c r="AV22" s="12" t="s">
        <v>371</v>
      </c>
      <c r="AW22" s="2" t="s">
        <v>297</v>
      </c>
      <c r="AX22" s="2" t="s">
        <v>297</v>
      </c>
      <c r="AY22" s="10" t="s">
        <v>372</v>
      </c>
      <c r="AZ22" s="2" t="s">
        <v>297</v>
      </c>
      <c r="BA22" s="17" t="s">
        <v>297</v>
      </c>
      <c r="BB22" s="2" t="s">
        <v>297</v>
      </c>
      <c r="BC22" s="17" t="s">
        <v>297</v>
      </c>
      <c r="BD22" s="2" t="s">
        <v>297</v>
      </c>
      <c r="BE22" s="2" t="s">
        <v>297</v>
      </c>
      <c r="BF22" s="2" t="s">
        <v>297</v>
      </c>
      <c r="BG22" s="10" t="s">
        <v>373</v>
      </c>
      <c r="BH22" s="2" t="s">
        <v>297</v>
      </c>
      <c r="BI22" s="2" t="s">
        <v>297</v>
      </c>
      <c r="BJ22" s="2" t="s">
        <v>297</v>
      </c>
      <c r="BK22" s="17" t="s">
        <v>297</v>
      </c>
      <c r="BL22" s="2" t="s">
        <v>297</v>
      </c>
      <c r="BM22" s="10" t="s">
        <v>374</v>
      </c>
      <c r="BN22" s="2" t="s">
        <v>297</v>
      </c>
      <c r="BO22" s="10" t="s">
        <v>375</v>
      </c>
      <c r="BP22" s="2" t="s">
        <v>297</v>
      </c>
      <c r="BQ22" s="2" t="s">
        <v>297</v>
      </c>
      <c r="BR22" s="17" t="s">
        <v>297</v>
      </c>
      <c r="BS22" s="2" t="s">
        <v>297</v>
      </c>
      <c r="BT22" s="2" t="s">
        <v>297</v>
      </c>
      <c r="BU22" s="17" t="s">
        <v>297</v>
      </c>
      <c r="BV22" s="2" t="s">
        <v>297</v>
      </c>
      <c r="BW22" s="2" t="s">
        <v>297</v>
      </c>
      <c r="BX22" s="2" t="s">
        <v>297</v>
      </c>
      <c r="BY22" s="10" t="s">
        <v>308</v>
      </c>
      <c r="BZ22" s="2" t="s">
        <v>297</v>
      </c>
      <c r="CA22" s="2" t="s">
        <v>297</v>
      </c>
      <c r="CB22" s="2" t="s">
        <v>297</v>
      </c>
      <c r="CC22" s="2" t="s">
        <v>297</v>
      </c>
      <c r="CD22" s="2" t="s">
        <v>297</v>
      </c>
      <c r="CE22" s="2" t="s">
        <v>297</v>
      </c>
      <c r="CF22" s="2" t="s">
        <v>297</v>
      </c>
      <c r="CG22" s="10" t="s">
        <v>123</v>
      </c>
      <c r="CH22" s="17" t="s">
        <v>297</v>
      </c>
      <c r="CI22" s="2" t="s">
        <v>297</v>
      </c>
      <c r="CJ22" s="2" t="s">
        <v>297</v>
      </c>
      <c r="CK22" s="2" t="s">
        <v>297</v>
      </c>
      <c r="CL22" s="17" t="s">
        <v>297</v>
      </c>
      <c r="CM22" s="2" t="s">
        <v>297</v>
      </c>
      <c r="CN22" s="2" t="s">
        <v>297</v>
      </c>
      <c r="CO22" s="2" t="s">
        <v>297</v>
      </c>
      <c r="CP22" s="11" t="s">
        <v>376</v>
      </c>
      <c r="CQ22" s="2" t="s">
        <v>297</v>
      </c>
      <c r="CR22" s="2" t="s">
        <v>297</v>
      </c>
      <c r="CS22" s="2" t="s">
        <v>297</v>
      </c>
      <c r="CT22" s="2" t="s">
        <v>297</v>
      </c>
      <c r="CU22" s="2" t="s">
        <v>297</v>
      </c>
      <c r="CV22" s="17" t="s">
        <v>297</v>
      </c>
      <c r="CW22" s="2" t="s">
        <v>297</v>
      </c>
      <c r="CX22" s="2" t="s">
        <v>297</v>
      </c>
      <c r="CY22" s="11" t="s">
        <v>129</v>
      </c>
      <c r="CZ22" s="2" t="s">
        <v>297</v>
      </c>
      <c r="DA22" s="2" t="s">
        <v>297</v>
      </c>
      <c r="DB22" s="2" t="s">
        <v>297</v>
      </c>
      <c r="DC22" s="2" t="s">
        <v>297</v>
      </c>
      <c r="DD22" s="2" t="s">
        <v>297</v>
      </c>
      <c r="DE22" s="2" t="s">
        <v>297</v>
      </c>
      <c r="DF22" s="2" t="s">
        <v>297</v>
      </c>
      <c r="DG22" s="2" t="s">
        <v>297</v>
      </c>
      <c r="DH22" s="10" t="s">
        <v>377</v>
      </c>
      <c r="DI22" s="2" t="s">
        <v>297</v>
      </c>
      <c r="DJ22" s="2" t="s">
        <v>297</v>
      </c>
      <c r="DK22" s="17" t="s">
        <v>297</v>
      </c>
      <c r="DL22" s="2" t="s">
        <v>297</v>
      </c>
      <c r="DM22" s="2" t="s">
        <v>297</v>
      </c>
      <c r="DN22" s="2" t="s">
        <v>297</v>
      </c>
      <c r="DO22" s="2" t="s">
        <v>297</v>
      </c>
      <c r="DP22" s="2" t="s">
        <v>297</v>
      </c>
      <c r="DQ22" s="2" t="s">
        <v>297</v>
      </c>
      <c r="DR22" s="10" t="s">
        <v>378</v>
      </c>
      <c r="DS22" s="2" t="s">
        <v>297</v>
      </c>
      <c r="DT22" s="2" t="s">
        <v>297</v>
      </c>
      <c r="DU22" s="17" t="s">
        <v>297</v>
      </c>
      <c r="DV22" s="2" t="s">
        <v>297</v>
      </c>
      <c r="DW22" s="2" t="s">
        <v>297</v>
      </c>
      <c r="DX22" s="2" t="s">
        <v>297</v>
      </c>
      <c r="DY22" s="2" t="s">
        <v>297</v>
      </c>
      <c r="DZ22" s="2" t="s">
        <v>297</v>
      </c>
      <c r="EA22" s="2" t="s">
        <v>297</v>
      </c>
      <c r="EB22" s="17" t="s">
        <v>297</v>
      </c>
      <c r="EC22" s="2" t="s">
        <v>297</v>
      </c>
      <c r="ED22" s="2" t="s">
        <v>297</v>
      </c>
      <c r="EE22" s="2" t="s">
        <v>297</v>
      </c>
      <c r="EF22" s="10" t="s">
        <v>379</v>
      </c>
      <c r="EG22" s="2" t="s">
        <v>297</v>
      </c>
      <c r="EH22" s="2" t="s">
        <v>297</v>
      </c>
      <c r="EI22" s="2" t="s">
        <v>297</v>
      </c>
      <c r="EJ22" s="2" t="s">
        <v>297</v>
      </c>
      <c r="EK22" s="2" t="s">
        <v>297</v>
      </c>
      <c r="EL22" s="2" t="s">
        <v>297</v>
      </c>
      <c r="EM22" s="2" t="s">
        <v>297</v>
      </c>
      <c r="EN22" s="17" t="s">
        <v>297</v>
      </c>
      <c r="EO22" s="10" t="s">
        <v>142</v>
      </c>
      <c r="EP22" s="2" t="s">
        <v>297</v>
      </c>
      <c r="EQ22" s="2" t="s">
        <v>297</v>
      </c>
      <c r="ER22" s="2" t="s">
        <v>297</v>
      </c>
      <c r="ES22" s="17" t="s">
        <v>297</v>
      </c>
      <c r="ET22" s="2" t="s">
        <v>297</v>
      </c>
      <c r="EU22" s="2" t="s">
        <v>297</v>
      </c>
      <c r="EV22" s="2" t="s">
        <v>297</v>
      </c>
      <c r="EW22" s="2" t="s">
        <v>297</v>
      </c>
      <c r="EX22" s="10" t="s">
        <v>380</v>
      </c>
      <c r="EY22" s="2" t="s">
        <v>297</v>
      </c>
      <c r="EZ22" s="2" t="s">
        <v>297</v>
      </c>
      <c r="FA22" s="2" t="s">
        <v>297</v>
      </c>
      <c r="FB22" s="2" t="s">
        <v>297</v>
      </c>
    </row>
    <row r="23" spans="1:158" ht="88.9" customHeight="1" x14ac:dyDescent="0.25">
      <c r="A23" s="1">
        <v>434</v>
      </c>
      <c r="B23" s="2" t="s">
        <v>326</v>
      </c>
      <c r="C23" s="2" t="s">
        <v>317</v>
      </c>
      <c r="D23" s="2" t="s">
        <v>327</v>
      </c>
      <c r="E23" s="18" t="s">
        <v>535</v>
      </c>
      <c r="F23" s="2" t="s">
        <v>516</v>
      </c>
      <c r="G23" s="17" t="s">
        <v>297</v>
      </c>
      <c r="H23" s="10" t="s">
        <v>89</v>
      </c>
      <c r="I23" s="2" t="s">
        <v>297</v>
      </c>
      <c r="J23" s="2" t="s">
        <v>297</v>
      </c>
      <c r="K23" s="2" t="s">
        <v>297</v>
      </c>
      <c r="L23" s="17" t="s">
        <v>297</v>
      </c>
      <c r="M23" s="2" t="s">
        <v>297</v>
      </c>
      <c r="N23" s="10" t="s">
        <v>94</v>
      </c>
      <c r="O23" s="2" t="s">
        <v>297</v>
      </c>
      <c r="P23" s="17" t="s">
        <v>297</v>
      </c>
      <c r="Q23" s="10" t="s">
        <v>99</v>
      </c>
      <c r="R23" s="2" t="s">
        <v>297</v>
      </c>
      <c r="S23" s="10" t="s">
        <v>101</v>
      </c>
      <c r="T23" s="2" t="s">
        <v>297</v>
      </c>
      <c r="U23" s="17" t="s">
        <v>297</v>
      </c>
      <c r="V23" s="10" t="s">
        <v>105</v>
      </c>
      <c r="W23" s="2" t="s">
        <v>297</v>
      </c>
      <c r="X23" s="10" t="s">
        <v>354</v>
      </c>
      <c r="Y23" s="2" t="s">
        <v>297</v>
      </c>
      <c r="Z23" s="2" t="s">
        <v>297</v>
      </c>
      <c r="AA23" s="2" t="s">
        <v>297</v>
      </c>
      <c r="AB23" s="10" t="s">
        <v>382</v>
      </c>
      <c r="AC23" s="10" t="s">
        <v>394</v>
      </c>
      <c r="AD23" s="17" t="s">
        <v>297</v>
      </c>
      <c r="AE23" s="11" t="s">
        <v>414</v>
      </c>
      <c r="AF23" s="2" t="s">
        <v>297</v>
      </c>
      <c r="AG23" s="2" t="s">
        <v>297</v>
      </c>
      <c r="AH23" s="10" t="s">
        <v>113</v>
      </c>
      <c r="AI23" s="17" t="s">
        <v>297</v>
      </c>
      <c r="AJ23" s="2" t="s">
        <v>297</v>
      </c>
      <c r="AK23" s="17" t="s">
        <v>297</v>
      </c>
      <c r="AL23" s="12" t="s">
        <v>415</v>
      </c>
      <c r="AM23" s="2" t="s">
        <v>297</v>
      </c>
      <c r="AN23" s="2" t="s">
        <v>297</v>
      </c>
      <c r="AO23" s="2" t="s">
        <v>297</v>
      </c>
      <c r="AP23" s="2" t="s">
        <v>297</v>
      </c>
      <c r="AQ23" s="17" t="s">
        <v>297</v>
      </c>
      <c r="AR23" s="10" t="s">
        <v>396</v>
      </c>
      <c r="AS23" s="2" t="s">
        <v>297</v>
      </c>
      <c r="AT23" s="2" t="s">
        <v>297</v>
      </c>
      <c r="AU23" s="2" t="s">
        <v>297</v>
      </c>
      <c r="AV23" s="2" t="s">
        <v>297</v>
      </c>
      <c r="AW23" s="10" t="s">
        <v>416</v>
      </c>
      <c r="AX23" s="17" t="s">
        <v>297</v>
      </c>
      <c r="AY23" s="2" t="s">
        <v>297</v>
      </c>
      <c r="AZ23" s="2" t="s">
        <v>297</v>
      </c>
      <c r="BA23" s="2" t="s">
        <v>297</v>
      </c>
      <c r="BB23" s="2" t="s">
        <v>297</v>
      </c>
      <c r="BC23" s="2" t="s">
        <v>297</v>
      </c>
      <c r="BD23" s="2" t="s">
        <v>297</v>
      </c>
      <c r="BE23" s="10" t="s">
        <v>417</v>
      </c>
      <c r="BF23" s="2" t="s">
        <v>297</v>
      </c>
      <c r="BG23" s="17" t="s">
        <v>297</v>
      </c>
      <c r="BH23" s="2" t="s">
        <v>297</v>
      </c>
      <c r="BI23" s="17" t="s">
        <v>297</v>
      </c>
      <c r="BJ23" s="2" t="s">
        <v>297</v>
      </c>
      <c r="BK23" s="14" t="s">
        <v>418</v>
      </c>
      <c r="BL23" s="2" t="s">
        <v>297</v>
      </c>
      <c r="BM23" s="2" t="s">
        <v>297</v>
      </c>
      <c r="BN23" s="2" t="s">
        <v>297</v>
      </c>
      <c r="BO23" s="2" t="s">
        <v>297</v>
      </c>
      <c r="BP23" s="10" t="s">
        <v>361</v>
      </c>
      <c r="BQ23" s="2" t="s">
        <v>297</v>
      </c>
      <c r="BR23" s="17" t="s">
        <v>297</v>
      </c>
      <c r="BS23" s="2" t="s">
        <v>297</v>
      </c>
      <c r="BT23" s="2" t="s">
        <v>297</v>
      </c>
      <c r="BU23" s="2" t="s">
        <v>297</v>
      </c>
      <c r="BV23" s="2" t="s">
        <v>297</v>
      </c>
      <c r="BW23" s="2" t="s">
        <v>297</v>
      </c>
      <c r="BX23" s="2" t="s">
        <v>297</v>
      </c>
      <c r="BY23" s="2" t="s">
        <v>297</v>
      </c>
      <c r="BZ23" s="12" t="s">
        <v>419</v>
      </c>
      <c r="CA23" s="2" t="s">
        <v>297</v>
      </c>
      <c r="CB23" s="2" t="s">
        <v>297</v>
      </c>
      <c r="CC23" s="2" t="s">
        <v>297</v>
      </c>
      <c r="CD23" s="2" t="s">
        <v>297</v>
      </c>
      <c r="CE23" s="2" t="s">
        <v>297</v>
      </c>
      <c r="CF23" s="10" t="s">
        <v>122</v>
      </c>
      <c r="CG23" s="2" t="s">
        <v>297</v>
      </c>
      <c r="CH23" s="2" t="s">
        <v>297</v>
      </c>
      <c r="CI23" s="2" t="s">
        <v>297</v>
      </c>
      <c r="CJ23" s="17" t="s">
        <v>297</v>
      </c>
      <c r="CK23" s="11" t="s">
        <v>420</v>
      </c>
      <c r="CL23" s="2" t="s">
        <v>297</v>
      </c>
      <c r="CM23" s="2" t="s">
        <v>297</v>
      </c>
      <c r="CN23" s="2" t="s">
        <v>297</v>
      </c>
      <c r="CO23" s="2" t="s">
        <v>297</v>
      </c>
      <c r="CP23" s="17" t="s">
        <v>297</v>
      </c>
      <c r="CQ23" s="2" t="s">
        <v>297</v>
      </c>
      <c r="CR23" s="2" t="s">
        <v>297</v>
      </c>
      <c r="CS23" s="2" t="s">
        <v>297</v>
      </c>
      <c r="CT23" s="2" t="s">
        <v>297</v>
      </c>
      <c r="CU23" s="2" t="s">
        <v>297</v>
      </c>
      <c r="CV23" s="2" t="s">
        <v>297</v>
      </c>
      <c r="CW23" s="2" t="s">
        <v>297</v>
      </c>
      <c r="CX23" s="10" t="s">
        <v>129</v>
      </c>
      <c r="CY23" s="2" t="s">
        <v>297</v>
      </c>
      <c r="CZ23" s="2" t="s">
        <v>297</v>
      </c>
      <c r="DA23" s="17" t="s">
        <v>297</v>
      </c>
      <c r="DB23" s="2" t="s">
        <v>297</v>
      </c>
      <c r="DC23" s="2" t="s">
        <v>297</v>
      </c>
      <c r="DD23" s="2" t="s">
        <v>297</v>
      </c>
      <c r="DE23" s="2" t="s">
        <v>297</v>
      </c>
      <c r="DF23" s="2" t="s">
        <v>297</v>
      </c>
      <c r="DG23" s="11" t="s">
        <v>421</v>
      </c>
      <c r="DH23" s="2" t="s">
        <v>297</v>
      </c>
      <c r="DI23" s="2" t="s">
        <v>297</v>
      </c>
      <c r="DJ23" s="2" t="s">
        <v>297</v>
      </c>
      <c r="DK23" s="2" t="s">
        <v>297</v>
      </c>
      <c r="DL23" s="2" t="s">
        <v>297</v>
      </c>
      <c r="DM23" s="17" t="s">
        <v>297</v>
      </c>
      <c r="DN23" s="2" t="s">
        <v>297</v>
      </c>
      <c r="DO23" s="17" t="s">
        <v>297</v>
      </c>
      <c r="DP23" s="2" t="s">
        <v>297</v>
      </c>
      <c r="DQ23" s="2" t="s">
        <v>297</v>
      </c>
      <c r="DR23" s="2" t="s">
        <v>297</v>
      </c>
      <c r="DS23" s="2" t="s">
        <v>297</v>
      </c>
      <c r="DT23" s="10" t="s">
        <v>390</v>
      </c>
      <c r="DU23" s="2" t="s">
        <v>297</v>
      </c>
      <c r="DV23" s="2" t="s">
        <v>297</v>
      </c>
      <c r="DW23" s="2" t="s">
        <v>297</v>
      </c>
      <c r="DX23" s="2" t="s">
        <v>297</v>
      </c>
      <c r="DY23" s="2" t="s">
        <v>297</v>
      </c>
      <c r="DZ23" s="2" t="s">
        <v>297</v>
      </c>
      <c r="EA23" s="2" t="s">
        <v>297</v>
      </c>
      <c r="EB23" s="2" t="s">
        <v>297</v>
      </c>
      <c r="EC23" s="2" t="s">
        <v>297</v>
      </c>
      <c r="ED23" s="2" t="s">
        <v>297</v>
      </c>
      <c r="EE23" s="2" t="s">
        <v>297</v>
      </c>
      <c r="EF23" s="2" t="s">
        <v>297</v>
      </c>
      <c r="EG23" s="10" t="s">
        <v>422</v>
      </c>
      <c r="EH23" s="17" t="s">
        <v>297</v>
      </c>
      <c r="EI23" s="2" t="s">
        <v>297</v>
      </c>
      <c r="EJ23" s="2" t="s">
        <v>297</v>
      </c>
      <c r="EK23" s="2" t="s">
        <v>297</v>
      </c>
      <c r="EL23" s="2" t="s">
        <v>297</v>
      </c>
      <c r="EM23" s="2" t="s">
        <v>297</v>
      </c>
      <c r="EN23" s="11" t="s">
        <v>141</v>
      </c>
      <c r="EO23" s="2" t="s">
        <v>297</v>
      </c>
      <c r="EP23" s="2" t="s">
        <v>297</v>
      </c>
      <c r="EQ23" s="2" t="s">
        <v>297</v>
      </c>
      <c r="ER23" s="17" t="s">
        <v>297</v>
      </c>
      <c r="ES23" s="2" t="s">
        <v>297</v>
      </c>
      <c r="ET23" s="2" t="s">
        <v>297</v>
      </c>
      <c r="EU23" s="2" t="s">
        <v>297</v>
      </c>
      <c r="EV23" s="17" t="s">
        <v>297</v>
      </c>
      <c r="EW23" s="11" t="s">
        <v>423</v>
      </c>
      <c r="EX23" s="2" t="s">
        <v>297</v>
      </c>
      <c r="EY23" s="2" t="s">
        <v>297</v>
      </c>
      <c r="EZ23" s="2" t="s">
        <v>297</v>
      </c>
      <c r="FA23" s="2" t="s">
        <v>297</v>
      </c>
      <c r="FB23" s="2" t="s">
        <v>297</v>
      </c>
    </row>
    <row r="24" spans="1:158" ht="88.9" customHeight="1" x14ac:dyDescent="0.25">
      <c r="A24" s="1">
        <v>427</v>
      </c>
      <c r="B24" s="2" t="s">
        <v>323</v>
      </c>
      <c r="C24" s="2" t="s">
        <v>324</v>
      </c>
      <c r="D24" s="2" t="s">
        <v>325</v>
      </c>
      <c r="E24" s="18" t="s">
        <v>536</v>
      </c>
      <c r="F24" s="2" t="s">
        <v>516</v>
      </c>
      <c r="G24" s="17" t="s">
        <v>297</v>
      </c>
      <c r="H24" s="2" t="s">
        <v>297</v>
      </c>
      <c r="I24" s="10" t="s">
        <v>90</v>
      </c>
      <c r="J24" s="2" t="s">
        <v>297</v>
      </c>
      <c r="K24" s="10" t="s">
        <v>92</v>
      </c>
      <c r="L24" s="17" t="s">
        <v>297</v>
      </c>
      <c r="M24" s="2" t="s">
        <v>297</v>
      </c>
      <c r="N24" s="2" t="s">
        <v>297</v>
      </c>
      <c r="O24" s="10" t="s">
        <v>97</v>
      </c>
      <c r="P24" s="17" t="s">
        <v>297</v>
      </c>
      <c r="Q24" s="2" t="s">
        <v>297</v>
      </c>
      <c r="R24" s="2" t="s">
        <v>297</v>
      </c>
      <c r="S24" s="2" t="s">
        <v>297</v>
      </c>
      <c r="T24" s="10" t="s">
        <v>102</v>
      </c>
      <c r="U24" s="2" t="s">
        <v>297</v>
      </c>
      <c r="V24" s="10" t="s">
        <v>105</v>
      </c>
      <c r="W24" s="17" t="s">
        <v>297</v>
      </c>
      <c r="X24" s="2" t="s">
        <v>297</v>
      </c>
      <c r="Y24" s="10" t="s">
        <v>381</v>
      </c>
      <c r="Z24" s="2" t="s">
        <v>297</v>
      </c>
      <c r="AA24" s="17" t="s">
        <v>297</v>
      </c>
      <c r="AB24" s="11" t="s">
        <v>406</v>
      </c>
      <c r="AC24" s="11" t="s">
        <v>300</v>
      </c>
      <c r="AD24" s="17" t="s">
        <v>297</v>
      </c>
      <c r="AE24" s="11" t="s">
        <v>370</v>
      </c>
      <c r="AF24" s="17" t="s">
        <v>297</v>
      </c>
      <c r="AG24" s="2" t="s">
        <v>297</v>
      </c>
      <c r="AH24" s="10" t="s">
        <v>113</v>
      </c>
      <c r="AI24" s="2" t="s">
        <v>297</v>
      </c>
      <c r="AJ24" s="17" t="s">
        <v>297</v>
      </c>
      <c r="AK24" s="17" t="s">
        <v>297</v>
      </c>
      <c r="AL24" s="2" t="s">
        <v>297</v>
      </c>
      <c r="AM24" s="12" t="s">
        <v>356</v>
      </c>
      <c r="AN24" s="2" t="s">
        <v>297</v>
      </c>
      <c r="AO24" s="2" t="s">
        <v>297</v>
      </c>
      <c r="AP24" s="2" t="s">
        <v>297</v>
      </c>
      <c r="AQ24" s="2" t="s">
        <v>297</v>
      </c>
      <c r="AR24" s="2" t="s">
        <v>297</v>
      </c>
      <c r="AS24" s="2" t="s">
        <v>297</v>
      </c>
      <c r="AT24" s="17" t="s">
        <v>297</v>
      </c>
      <c r="AU24" s="2" t="s">
        <v>297</v>
      </c>
      <c r="AV24" s="12" t="s">
        <v>407</v>
      </c>
      <c r="AW24" s="12" t="s">
        <v>408</v>
      </c>
      <c r="AX24" s="2" t="s">
        <v>297</v>
      </c>
      <c r="AY24" s="2" t="s">
        <v>297</v>
      </c>
      <c r="AZ24" s="2" t="s">
        <v>297</v>
      </c>
      <c r="BA24" s="17" t="s">
        <v>297</v>
      </c>
      <c r="BB24" s="2" t="s">
        <v>297</v>
      </c>
      <c r="BC24" s="17" t="s">
        <v>297</v>
      </c>
      <c r="BD24" s="12" t="s">
        <v>409</v>
      </c>
      <c r="BE24" s="2" t="s">
        <v>297</v>
      </c>
      <c r="BF24" s="2" t="s">
        <v>297</v>
      </c>
      <c r="BG24" s="2" t="s">
        <v>297</v>
      </c>
      <c r="BH24" s="2" t="s">
        <v>297</v>
      </c>
      <c r="BI24" s="2" t="s">
        <v>297</v>
      </c>
      <c r="BJ24" s="2" t="s">
        <v>297</v>
      </c>
      <c r="BK24" s="17" t="s">
        <v>297</v>
      </c>
      <c r="BL24" s="10" t="s">
        <v>306</v>
      </c>
      <c r="BM24" s="2" t="s">
        <v>297</v>
      </c>
      <c r="BN24" s="2" t="s">
        <v>297</v>
      </c>
      <c r="BO24" s="2" t="s">
        <v>297</v>
      </c>
      <c r="BP24" s="2" t="s">
        <v>297</v>
      </c>
      <c r="BQ24" s="2" t="s">
        <v>297</v>
      </c>
      <c r="BR24" s="17" t="s">
        <v>297</v>
      </c>
      <c r="BS24" s="12" t="s">
        <v>410</v>
      </c>
      <c r="BT24" s="2" t="s">
        <v>297</v>
      </c>
      <c r="BU24" s="17" t="s">
        <v>297</v>
      </c>
      <c r="BV24" s="2" t="s">
        <v>297</v>
      </c>
      <c r="BW24" s="2" t="s">
        <v>297</v>
      </c>
      <c r="BX24" s="2" t="s">
        <v>297</v>
      </c>
      <c r="BY24" s="10" t="s">
        <v>308</v>
      </c>
      <c r="BZ24" s="2" t="s">
        <v>297</v>
      </c>
      <c r="CA24" s="2" t="s">
        <v>297</v>
      </c>
      <c r="CB24" s="2" t="s">
        <v>297</v>
      </c>
      <c r="CC24" s="2" t="s">
        <v>297</v>
      </c>
      <c r="CD24" s="2" t="s">
        <v>297</v>
      </c>
      <c r="CE24" s="2" t="s">
        <v>297</v>
      </c>
      <c r="CF24" s="2" t="s">
        <v>297</v>
      </c>
      <c r="CG24" s="2" t="s">
        <v>297</v>
      </c>
      <c r="CH24" s="17" t="s">
        <v>297</v>
      </c>
      <c r="CI24" s="2" t="s">
        <v>297</v>
      </c>
      <c r="CJ24" s="10" t="s">
        <v>125</v>
      </c>
      <c r="CK24" s="2" t="s">
        <v>297</v>
      </c>
      <c r="CL24" s="17" t="s">
        <v>297</v>
      </c>
      <c r="CM24" s="2" t="s">
        <v>297</v>
      </c>
      <c r="CN24" s="2" t="s">
        <v>297</v>
      </c>
      <c r="CO24" s="2" t="s">
        <v>297</v>
      </c>
      <c r="CP24" s="2" t="s">
        <v>297</v>
      </c>
      <c r="CQ24" s="2" t="s">
        <v>297</v>
      </c>
      <c r="CR24" s="2" t="s">
        <v>297</v>
      </c>
      <c r="CS24" s="11" t="s">
        <v>411</v>
      </c>
      <c r="CT24" s="2" t="s">
        <v>297</v>
      </c>
      <c r="CU24" s="2" t="s">
        <v>297</v>
      </c>
      <c r="CV24" s="2" t="s">
        <v>297</v>
      </c>
      <c r="CW24" s="2" t="s">
        <v>297</v>
      </c>
      <c r="CX24" s="17" t="s">
        <v>297</v>
      </c>
      <c r="CY24" s="10" t="s">
        <v>128</v>
      </c>
      <c r="CZ24" s="2" t="s">
        <v>297</v>
      </c>
      <c r="DA24" s="2" t="s">
        <v>297</v>
      </c>
      <c r="DB24" s="2" t="s">
        <v>297</v>
      </c>
      <c r="DC24" s="2" t="s">
        <v>297</v>
      </c>
      <c r="DD24" s="2" t="s">
        <v>297</v>
      </c>
      <c r="DE24" s="2" t="s">
        <v>297</v>
      </c>
      <c r="DF24" s="2" t="s">
        <v>297</v>
      </c>
      <c r="DG24" s="2" t="s">
        <v>297</v>
      </c>
      <c r="DH24" s="2" t="s">
        <v>297</v>
      </c>
      <c r="DI24" s="17" t="s">
        <v>297</v>
      </c>
      <c r="DJ24" s="2" t="s">
        <v>297</v>
      </c>
      <c r="DK24" s="2" t="s">
        <v>297</v>
      </c>
      <c r="DL24" s="2" t="s">
        <v>297</v>
      </c>
      <c r="DM24" s="2" t="s">
        <v>297</v>
      </c>
      <c r="DN24" s="11" t="s">
        <v>412</v>
      </c>
      <c r="DO24" s="2" t="s">
        <v>297</v>
      </c>
      <c r="DP24" s="17" t="s">
        <v>297</v>
      </c>
      <c r="DQ24" s="2" t="s">
        <v>297</v>
      </c>
      <c r="DR24" s="2" t="s">
        <v>297</v>
      </c>
      <c r="DS24" s="2" t="s">
        <v>297</v>
      </c>
      <c r="DT24" s="10" t="s">
        <v>390</v>
      </c>
      <c r="DU24" s="2" t="s">
        <v>297</v>
      </c>
      <c r="DV24" s="2" t="s">
        <v>297</v>
      </c>
      <c r="DW24" s="2" t="s">
        <v>297</v>
      </c>
      <c r="DX24" s="2" t="s">
        <v>297</v>
      </c>
      <c r="DY24" s="2" t="s">
        <v>297</v>
      </c>
      <c r="DZ24" s="2" t="s">
        <v>297</v>
      </c>
      <c r="EA24" s="2" t="s">
        <v>297</v>
      </c>
      <c r="EB24" s="2" t="s">
        <v>297</v>
      </c>
      <c r="EC24" s="2" t="s">
        <v>297</v>
      </c>
      <c r="ED24" s="2" t="s">
        <v>297</v>
      </c>
      <c r="EE24" s="2" t="s">
        <v>297</v>
      </c>
      <c r="EF24" s="10" t="s">
        <v>379</v>
      </c>
      <c r="EG24" s="2" t="s">
        <v>297</v>
      </c>
      <c r="EH24" s="17" t="s">
        <v>297</v>
      </c>
      <c r="EI24" s="2" t="s">
        <v>297</v>
      </c>
      <c r="EJ24" s="17" t="s">
        <v>297</v>
      </c>
      <c r="EK24" s="2" t="s">
        <v>297</v>
      </c>
      <c r="EL24" s="2" t="s">
        <v>297</v>
      </c>
      <c r="EM24" s="2" t="s">
        <v>297</v>
      </c>
      <c r="EN24" s="11" t="s">
        <v>141</v>
      </c>
      <c r="EO24" s="2" t="s">
        <v>297</v>
      </c>
      <c r="EP24" s="2" t="s">
        <v>297</v>
      </c>
      <c r="EQ24" s="2" t="s">
        <v>297</v>
      </c>
      <c r="ER24" s="2" t="s">
        <v>297</v>
      </c>
      <c r="ES24" s="2" t="s">
        <v>297</v>
      </c>
      <c r="ET24" s="2" t="s">
        <v>297</v>
      </c>
      <c r="EU24" s="2" t="s">
        <v>297</v>
      </c>
      <c r="EV24" s="2" t="s">
        <v>297</v>
      </c>
      <c r="EW24" s="2" t="s">
        <v>297</v>
      </c>
      <c r="EX24" s="17" t="s">
        <v>297</v>
      </c>
      <c r="EY24" s="2" t="s">
        <v>297</v>
      </c>
      <c r="EZ24" s="2" t="s">
        <v>297</v>
      </c>
      <c r="FA24" s="2" t="s">
        <v>297</v>
      </c>
      <c r="FB24" s="11" t="s">
        <v>413</v>
      </c>
    </row>
  </sheetData>
  <mergeCells count="32">
    <mergeCell ref="A1:E5"/>
    <mergeCell ref="ES3:FB3"/>
    <mergeCell ref="CU3:DD3"/>
    <mergeCell ref="DE3:DN3"/>
    <mergeCell ref="DO3:DX3"/>
    <mergeCell ref="DY3:EH3"/>
    <mergeCell ref="EI3:ER3"/>
    <mergeCell ref="BI3:BN3"/>
    <mergeCell ref="BO3:BT3"/>
    <mergeCell ref="BU3:BZ3"/>
    <mergeCell ref="CA3:CJ3"/>
    <mergeCell ref="CK3:CT3"/>
    <mergeCell ref="AH3:AJ3"/>
    <mergeCell ref="AK3:AP3"/>
    <mergeCell ref="AQ3:AV3"/>
    <mergeCell ref="AW3:BB3"/>
    <mergeCell ref="BC3:BH3"/>
    <mergeCell ref="F1:F3"/>
    <mergeCell ref="G1:FB1"/>
    <mergeCell ref="G2:AJ2"/>
    <mergeCell ref="AK2:BZ2"/>
    <mergeCell ref="CA2:DX2"/>
    <mergeCell ref="DY2:FB2"/>
    <mergeCell ref="G3:J3"/>
    <mergeCell ref="K3:N3"/>
    <mergeCell ref="O3:Q3"/>
    <mergeCell ref="R3:T3"/>
    <mergeCell ref="U3:W3"/>
    <mergeCell ref="X3:Y3"/>
    <mergeCell ref="Z3:AB3"/>
    <mergeCell ref="AC3:AD3"/>
    <mergeCell ref="AE3:AG3"/>
  </mergeCells>
  <pageMargins left="0.7" right="0.7" top="0.75" bottom="0.75" header="0.3" footer="0.3"/>
  <drawing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4</vt:i4>
      </vt:variant>
    </vt:vector>
  </HeadingPairs>
  <TitlesOfParts>
    <vt:vector size="4" baseType="lpstr">
      <vt:lpstr>Статистика по баллам</vt:lpstr>
      <vt:lpstr>Статистика по шкалам</vt:lpstr>
      <vt:lpstr>Статистика по делениям</vt:lpstr>
      <vt:lpstr>Таблица ответов</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Самойлова Арина Сергеевна</cp:lastModifiedBy>
  <dcterms:modified xsi:type="dcterms:W3CDTF">2022-06-22T11:13:31Z</dcterms:modified>
</cp:coreProperties>
</file>